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sv-file10\13_財務課\01_財政運営グループ\09_その他\12　調査\○財政状況資料集\R07年度\R080302【312(木)〆】令和６年度財政状況資料集の作成・提出について（依頼）\03県から指摘\"/>
    </mc:Choice>
  </mc:AlternateContent>
  <xr:revisionPtr revIDLastSave="0" documentId="13_ncr:1_{D81F5340-BC80-4BC6-98E1-B9E1C71FEAD5}" xr6:coauthVersionLast="47"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CO34"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E35" i="10"/>
  <c r="AM35" i="10"/>
  <c r="C35"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<sst xmlns="http://schemas.openxmlformats.org/spreadsheetml/2006/main" count="1140" uniqueCount="558">
  <si>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</si>
  <si>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</si>
  <si>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</si>
  <si>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</si>
  <si>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</si>
  <si>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</si>
  <si>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</si>
  <si>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</si>
  <si>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</si>
  <si>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</si>
  <si>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</si>
  <si>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</si>
  <si>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</si>
  <si>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</si>
  <si>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</si>
  <si>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</si>
  <si>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</si>
  <si>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</si>
  <si>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</si>
  <si>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</si>
  <si>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</si>
  <si>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</si>
  <si>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</si>
  <si>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</si>
  <si>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</si>
  <si>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</si>
  <si>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</si>
  <si>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</si>
  <si>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</si>
  <si>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</si>
  <si>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</si>
  <si>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</si>
  <si>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</si>
  <si>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</si>
  <si>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</si>
  <si>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</si>
  <si>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</si>
  <si>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</si>
  <si>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</si>
  <si>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</si>
  <si>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</si>
  <si>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</si>
  <si>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</si>
  <si>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</si>
  <si>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</si>
  <si>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</si>
  <si>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</si>
  <si>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</si>
  <si>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</si>
  <si>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</si>
  <si>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</si>
  <si>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</si>
  <si>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</si>
  <si>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</si>
  <si>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</si>
  <si>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</si>
  <si>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</si>
  <si>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</si>
  <si>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</si>
  <si>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</si>
  <si>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</si>
  <si>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</si>
  <si>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</si>
  <si>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</si>
  <si>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</si>
  <si>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</si>
  <si>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</si>
  <si>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</si>
  <si>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</si>
  <si>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</si>
  <si>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</si>
  <si>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</si>
  <si>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</si>
  <si>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</si>
  <si>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</si>
  <si>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</si>
  <si>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</si>
  <si>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</si>
  <si>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</si>
  <si>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</si>
  <si>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</si>
  <si>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</si>
  <si>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</si>
  <si>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</si>
  <si>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</si>
  <si>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</si>
  <si>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</si>
  <si>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</si>
  <si>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</si>
  <si>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</si>
  <si>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</si>
  <si>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</si>
  <si>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</si>
  <si>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</si>
  <si>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</si>
  <si>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</si>
  <si>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</si>
  <si>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</si>
  <si>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</si>
  <si>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</si>
  <si>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</si>
  <si>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</si>
  <si>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</si>
  <si>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</si>
  <si>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</si>
  <si>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</si>
  <si>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</si>
  <si>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</si>
  <si>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</si>
  <si>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</si>
  <si>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</si>
  <si>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</si>
  <si>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</si>
  <si>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</si>
  <si>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</si>
  <si>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</si>
  <si>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</si>
  <si>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</si>
  <si>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</si>
  <si>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</si>
  <si>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</si>
  <si>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</si>
  <si>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</si>
  <si>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</si>
  <si>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</si>
  <si>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</si>
  <si>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</si>
  <si>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</si>
  <si>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</si>
  <si>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</si>
  <si>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</si>
  <si>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</si>
  <si>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</si>
  <si>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</si>
  <si>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</si>
  <si>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</si>
  <si>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</si>
  <si>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</si>
  <si>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</si>
  <si>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</si>
  <si>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</si>
  <si>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</si>
  <si>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</si>
  <si>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</si>
  <si>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</si>
  <si>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</si>
  <si>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</si>
  <si>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</si>
  <si>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</si>
  <si>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</si>
  <si>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</si>
  <si>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</si>
  <si>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</si>
  <si>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</si>
  <si>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</si>
  <si>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</si>
  <si>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</si>
  <si>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</si>
  <si>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</si>
  <si>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</si>
  <si>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</si>
  <si>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</si>
  <si>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</si>
  <si>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</si>
  <si>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</si>
  <si>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</si>
  <si>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</si>
  <si>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</si>
  <si>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</si>
  <si>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</si>
  <si>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</si>
  <si>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</si>
  <si>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</si>
  <si>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</si>
  <si>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</si>
  <si>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</si>
  <si>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</si>
  <si>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</si>
  <si>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</si>
  <si>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</si>
  <si>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</si>
  <si>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</si>
  <si>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</si>
  <si>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</si>
  <si>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</si>
  <si>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</si>
  <si>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</si>
  <si>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</si>
  <si>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</si>
  <si>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</si>
  <si>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</si>
  <si>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</si>
  <si>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</si>
  <si>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</si>
  <si>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</si>
  <si>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</si>
  <si>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</si>
  <si>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</si>
  <si>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</si>
  <si>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</si>
  <si>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</si>
  <si>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</si>
  <si>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</si>
  <si>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</si>
  <si>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</si>
  <si>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</si>
  <si>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</si>
  <si>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</si>
  <si>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</si>
  <si>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</si>
  <si>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</si>
  <si>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</si>
  <si>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</si>
  <si>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</si>
  <si>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</si>
  <si>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</si>
  <si>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</si>
  <si>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</si>
  <si>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</si>
  <si>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</si>
  <si>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</si>
  <si>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</si>
  <si>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</si>
  <si>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</si>
  <si>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</si>
  <si>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</si>
  <si>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</si>
  <si>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</si>
  <si>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</si>
  <si>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</si>
  <si>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</si>
  <si>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</si>
  <si>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</si>
  <si>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</si>
  <si>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</si>
  <si>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</si>
  <si>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</si>
  <si>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</si>
  <si>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</si>
  <si>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</si>
  <si>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</si>
  <si>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</si>
  <si>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</si>
  <si>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</si>
  <si>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</si>
  <si>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</si>
  <si>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</si>
  <si>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</si>
  <si>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</si>
  <si>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</si>
  <si>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</si>
  <si>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</si>
  <si>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</si>
  <si>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</si>
  <si>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</si>
  <si>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</si>
  <si>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</si>
  <si>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</si>
  <si>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</si>
  <si>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</si>
  <si>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</si>
  <si>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</si>
  <si>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</si>
  <si>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</si>
  <si>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</si>
  <si>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</si>
  <si>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</si>
  <si>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</si>
  <si>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</si>
  <si>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</si>
  <si>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</si>
  <si>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</si>
  <si>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</si>
  <si>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</si>
  <si>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</si>
  <si>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</si>
  <si>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</si>
  <si>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</si>
  <si>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</si>
  <si>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</si>
  <si>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</si>
  <si>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</si>
  <si>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</si>
  <si>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</si>
  <si>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</si>
  <si>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</si>
  <si>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</si>
  <si>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</si>
  <si>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</si>
  <si>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</si>
  <si>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</si>
  <si>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</si>
  <si>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</si>
  <si>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</si>
  <si>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</si>
  <si>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</si>
  <si>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</si>
  <si>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</si>
  <si>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</si>
  <si>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</si>
  <si>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</si>
  <si>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</si>
  <si>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</si>
  <si>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</si>
  <si>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</si>
  <si>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</si>
  <si>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</si>
  <si>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</si>
  <si>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</si>
  <si>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</si>
  <si>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</si>
  <si>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</si>
  <si>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</si>
  <si>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</si>
  <si>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</si>
  <si>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</si>
  <si>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</si>
  <si>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</si>
  <si>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</si>
  <si>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</si>
  <si>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</si>
  <si>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</si>
  <si>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</si>
  <si>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</si>
  <si>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</si>
  <si>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</si>
  <si>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</si>
  <si>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</si>
  <si>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</si>
  <si>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</si>
  <si>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</si>
  <si>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</si>
  <si>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</si>
  <si>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</si>
  <si>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</si>
  <si>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</si>
  <si>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</si>
  <si>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</si>
  <si>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</si>
  <si>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</si>
  <si>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</si>
  <si>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</si>
  <si>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</si>
  <si>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</si>
  <si>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</si>
  <si>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</si>
  <si>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</si>
  <si>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</si>
  <si>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</si>
  <si>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</si>
  <si>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</si>
  <si>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</si>
  <si>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</si>
  <si>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</si>
  <si>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</si>
  <si>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</si>
  <si>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</si>
  <si>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</si>
  <si>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</si>
  <si>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</si>
  <si>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</si>
  <si>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</si>
  <si>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</si>
  <si>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</si>
  <si>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</si>
  <si>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</si>
  <si>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</si>
  <si>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</si>
  <si>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</si>
  <si>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</si>
  <si>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</si>
  <si>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</si>
  <si>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</si>
  <si>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</si>
  <si>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</si>
  <si>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</si>
  <si>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</si>
  <si>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</si>
  <si>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</si>
  <si>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</si>
  <si>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</si>
  <si>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</si>
  <si>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</si>
  <si>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</si>
  <si>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</si>
  <si>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</si>
  <si>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</si>
  <si>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</si>
  <si>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</si>
  <si>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</si>
  <si>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</si>
  <si>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</si>
  <si>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</si>
  <si>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</si>
  <si>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</si>
  <si>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</si>
  <si>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</si>
  <si>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</si>
  <si>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</si>
  <si>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</si>
  <si>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</si>
  <si>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</si>
  <si>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</si>
  <si>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</si>
  <si>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</si>
  <si>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</si>
  <si>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</si>
  <si>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</si>
  <si>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</si>
  <si>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</si>
  <si>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</si>
  <si>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</si>
  <si>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</si>
  <si>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</si>
  <si>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</si>
  <si>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</si>
  <si>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</si>
  <si>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</si>
  <si>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</si>
  <si>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</si>
  <si>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</si>
  <si>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</si>
  <si>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</si>
  <si>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</si>
  <si>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</si>
  <si>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</si>
  <si>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</si>
  <si>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</si>
  <si>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</si>
  <si>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</si>
  <si>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</si>
  <si>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</si>
  <si>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</si>
  <si>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</si>
  <si>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</si>
  <si>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</si>
  <si>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</si>
  <si>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</si>
  <si>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</si>
  <si>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</si>
  <si>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</si>
  <si>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</si>
  <si>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</si>
  <si>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</si>
  <si>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</si>
  <si>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</si>
  <si>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</si>
  <si>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</si>
  <si>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</si>
  <si>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</si>
  <si>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</si>
  <si>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</si>
  <si>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</si>
  <si>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</si>
  <si>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</si>
  <si>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</si>
  <si>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</si>
  <si>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</si>
  <si>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</si>
  <si>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</si>
  <si>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</si>
  <si>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</si>
  <si>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</si>
  <si>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</si>
  <si>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</si>
  <si>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</si>
  <si>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</si>
  <si>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</si>
  <si>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</si>
  <si>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</si>
  <si>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</si>
  <si>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</si>
  <si>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</si>
  <si>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</si>
  <si>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</si>
  <si>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</si>
  <si>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</si>
  <si>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</si>
  <si>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</si>
  <si>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</si>
  <si>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</si>
  <si>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</si>
  <si>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</si>
  <si>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</si>
  <si>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</si>
  <si>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</si>
  <si>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</si>
  <si>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</si>
  <si>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</si>
  <si>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</si>
  <si>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</si>
  <si>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</si>
  <si>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</si>
  <si>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</si>
  <si>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</si>
  <si>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</si>
  <si>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</si>
  <si>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</si>
  <si>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</si>
  <si>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</si>
  <si>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</si>
  <si>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</si>
  <si>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</si>
  <si>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</si>
  <si>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</si>
  <si>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</si>
  <si>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</si>
  <si>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</si>
  <si>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</si>
  <si>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</si>
  <si>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</si>
  <si>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</si>
  <si>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</si>
  <si>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</si>
  <si>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</si>
  <si>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</si>
  <si>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</si>
  <si>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</si>
  <si>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</si>
  <si>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</si>
  <si>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</si>
  <si>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</si>
  <si>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</si>
  <si>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</si>
  <si>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</si>
  <si>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</si>
  <si>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</si>
  <si>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</si>
  <si>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</si>
  <si>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</si>
  <si>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</si>
  <si>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</si>
  <si>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後期高齢者医療特別会計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</si>
  <si>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</si>
  <si>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</si>
  <si>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</si>
  <si>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</si>
  <si>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</si>
  <si>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</si>
  <si>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</si>
  <si>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</si>
  <si>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後期高齢者医療広域連合（一般会計）</t>
    <rPh sb="0" eb="7">
      <t>コウキコウレイシャイリョウ</t>
    </rPh>
    <rPh sb="7" eb="11">
      <t>コウイキレンゴウ</t>
    </rPh>
    <rPh sb="12" eb="16">
      <t>イッパンカイケイ</t>
    </rPh>
    <phoneticPr fontId="2"/>
  </si>
  <si>
    <t>-</t>
    <phoneticPr fontId="2"/>
  </si>
  <si>
    <t>-</t>
    <phoneticPr fontId="38"/>
  </si>
  <si>
    <t>後期高齢者医療広域連合（特別会計）</t>
    <rPh sb="0" eb="7">
      <t>コウキコウレイシャイリョウ</t>
    </rPh>
    <rPh sb="7" eb="11">
      <t>コウイキレンゴウ</t>
    </rPh>
    <rPh sb="12" eb="14">
      <t>トクベツ</t>
    </rPh>
    <rPh sb="14" eb="16">
      <t>カイケイ</t>
    </rPh>
    <phoneticPr fontId="2"/>
  </si>
  <si>
    <t>広島県市町総合事務組合（一般会計）</t>
    <rPh sb="0" eb="3">
      <t>ヒロシマケン</t>
    </rPh>
    <rPh sb="3" eb="7">
      <t>シマチソウゴウ</t>
    </rPh>
    <rPh sb="7" eb="9">
      <t>ジム</t>
    </rPh>
    <rPh sb="9" eb="11">
      <t>クミアイ</t>
    </rPh>
    <rPh sb="12" eb="14">
      <t>イッパン</t>
    </rPh>
    <rPh sb="14" eb="16">
      <t>カイケイ</t>
    </rPh>
    <phoneticPr fontId="2"/>
  </si>
  <si>
    <t>安芸地区衛生施設管理組合（一般会計）</t>
    <rPh sb="0" eb="8">
      <t>アキチクエイセイシセツ</t>
    </rPh>
    <rPh sb="8" eb="12">
      <t>カンリクミアイ</t>
    </rPh>
    <rPh sb="13" eb="15">
      <t>イッパン</t>
    </rPh>
    <rPh sb="15" eb="17">
      <t>カイケイ</t>
    </rPh>
    <phoneticPr fontId="2"/>
  </si>
  <si>
    <t>安芸地区衛生施設管理組合（安芸地区広域ごみ焼却場事業特別会計）</t>
    <phoneticPr fontId="2"/>
  </si>
  <si>
    <t>広島県海田高等学校財産組合（一般会計）</t>
    <rPh sb="0" eb="3">
      <t>ヒロシマケン</t>
    </rPh>
    <rPh sb="3" eb="5">
      <t>カイタ</t>
    </rPh>
    <rPh sb="5" eb="9">
      <t>コウトウガッコウ</t>
    </rPh>
    <rPh sb="9" eb="13">
      <t>ザイサンクミアイ</t>
    </rPh>
    <rPh sb="14" eb="18">
      <t>イッパンカイケイ</t>
    </rPh>
    <phoneticPr fontId="2"/>
  </si>
  <si>
    <t>広島県水道広域連合企業団（工業用水道事業会計）</t>
    <rPh sb="13" eb="15">
      <t>コウギョウ</t>
    </rPh>
    <rPh sb="15" eb="16">
      <t>ヨウ</t>
    </rPh>
    <rPh sb="16" eb="18">
      <t>スイドウ</t>
    </rPh>
    <rPh sb="18" eb="20">
      <t>ジギョウ</t>
    </rPh>
    <rPh sb="20" eb="22">
      <t>カイケイ</t>
    </rPh>
    <phoneticPr fontId="38"/>
  </si>
  <si>
    <t>一般財団法人筆の里振興事業団</t>
    <rPh sb="0" eb="6">
      <t>イッパンザイダンホウジン</t>
    </rPh>
    <rPh sb="6" eb="7">
      <t>フデ</t>
    </rPh>
    <rPh sb="8" eb="9">
      <t>サト</t>
    </rPh>
    <rPh sb="9" eb="14">
      <t>シンコウジギョウダン</t>
    </rPh>
    <phoneticPr fontId="2"/>
  </si>
  <si>
    <t>公共施設等整備基金</t>
    <rPh sb="0" eb="2">
      <t>コウキョウ</t>
    </rPh>
    <rPh sb="2" eb="4">
      <t>シセツ</t>
    </rPh>
    <rPh sb="4" eb="5">
      <t>トウ</t>
    </rPh>
    <rPh sb="5" eb="7">
      <t>セイビ</t>
    </rPh>
    <rPh sb="7" eb="9">
      <t>キキン</t>
    </rPh>
    <phoneticPr fontId="5"/>
  </si>
  <si>
    <t>筆の里づくり基金</t>
    <rPh sb="0" eb="1">
      <t>フデ</t>
    </rPh>
    <rPh sb="2" eb="3">
      <t>サト</t>
    </rPh>
    <rPh sb="6" eb="8">
      <t>キキン</t>
    </rPh>
    <phoneticPr fontId="5"/>
  </si>
  <si>
    <t>地域福祉基金</t>
    <rPh sb="0" eb="2">
      <t>チイキ</t>
    </rPh>
    <rPh sb="2" eb="4">
      <t>フクシ</t>
    </rPh>
    <rPh sb="4" eb="6">
      <t>キキン</t>
    </rPh>
    <phoneticPr fontId="5"/>
  </si>
  <si>
    <t>筆の里工房収蔵物等購入基金</t>
    <rPh sb="0" eb="1">
      <t>フデ</t>
    </rPh>
    <rPh sb="2" eb="3">
      <t>サト</t>
    </rPh>
    <rPh sb="3" eb="5">
      <t>コウボウ</t>
    </rPh>
    <rPh sb="5" eb="7">
      <t>シュウゾウ</t>
    </rPh>
    <rPh sb="7" eb="8">
      <t>ブツ</t>
    </rPh>
    <rPh sb="8" eb="9">
      <t>トウ</t>
    </rPh>
    <rPh sb="9" eb="11">
      <t>コウニュウ</t>
    </rPh>
    <rPh sb="11" eb="13">
      <t>キキン</t>
    </rPh>
    <phoneticPr fontId="5"/>
  </si>
  <si>
    <t>森林環境基金</t>
    <rPh sb="0" eb="2">
      <t>シンリン</t>
    </rPh>
    <rPh sb="2" eb="4">
      <t>カンキョウ</t>
    </rPh>
    <rPh sb="4" eb="6">
      <t>キキン</t>
    </rPh>
    <phoneticPr fontId="5"/>
  </si>
  <si>
    <t>広島県水道広域連合企業団（水道用水供給事業会計）</t>
    <rPh sb="13" eb="15">
      <t>スイドウ</t>
    </rPh>
    <rPh sb="15" eb="19">
      <t>ヨウスイキョウキュウ</t>
    </rPh>
    <rPh sb="19" eb="21">
      <t>ジギョウ</t>
    </rPh>
    <rPh sb="21" eb="23">
      <t>カイケイ</t>
    </rPh>
    <phoneticPr fontId="38"/>
  </si>
  <si>
    <t>法適用企業</t>
    <rPh sb="0" eb="5">
      <t>ホウテキヨウキギョウ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</si>
</sst>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7F9-4922-B2BB-18006230A7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84686</c:v>
                </c:pt>
                <c:pt idx="1">
                  <c:v>47542</c:v>
                </c:pt>
                <c:pt idx="2">
                  <c:v>31287</c:v>
                </c:pt>
                <c:pt idx="3">
                  <c:v>29685</c:v>
                </c:pt>
                <c:pt idx="4">
                  <c:v>22505</c:v>
                </c:pt>
              </c:numCache>
            </c:numRef>
          </c:val>
          <c:smooth val="0"/>
          <c:extLst>
            <c:ext xmlns:c16="http://schemas.microsoft.com/office/drawing/2014/chart" uri="{C3380CC4-5D6E-409C-BE32-E72D297353CC}">
              <c16:uniqueId val="{00000001-17F9-4922-B2BB-18006230A7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1.69</c:v>
                </c:pt>
                <c:pt idx="1">
                  <c:v>7.83</c:v>
                </c:pt>
                <c:pt idx="2">
                  <c:v>5.28</c:v>
                </c:pt>
                <c:pt idx="3">
                  <c:v>2.95</c:v>
                </c:pt>
                <c:pt idx="4">
                  <c:v>2.66</c:v>
                </c:pt>
              </c:numCache>
            </c:numRef>
          </c:val>
          <c:extLst>
            <c:ext xmlns:c16="http://schemas.microsoft.com/office/drawing/2014/chart" uri="{C3380CC4-5D6E-409C-BE32-E72D297353CC}">
              <c16:uniqueId val="{00000000-88C6-4B4F-B59C-76706D8F4D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23.68</c:v>
                </c:pt>
                <c:pt idx="1">
                  <c:v>26.01</c:v>
                </c:pt>
                <c:pt idx="2">
                  <c:v>30.47</c:v>
                </c:pt>
                <c:pt idx="3">
                  <c:v>32.43</c:v>
                </c:pt>
                <c:pt idx="4">
                  <c:v>32.159999999999997</c:v>
                </c:pt>
              </c:numCache>
            </c:numRef>
          </c:val>
          <c:extLst>
            <c:ext xmlns:c16="http://schemas.microsoft.com/office/drawing/2014/chart" uri="{C3380CC4-5D6E-409C-BE32-E72D297353CC}">
              <c16:uniqueId val="{00000001-88C6-4B4F-B59C-76706D8F4D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10.07</c:v>
                </c:pt>
                <c:pt idx="2">
                  <c:v>1.29</c:v>
                </c:pt>
                <c:pt idx="3">
                  <c:v>0.37</c:v>
                </c:pt>
                <c:pt idx="4">
                  <c:v>0.4</c:v>
                </c:pt>
              </c:numCache>
            </c:numRef>
          </c:val>
          <c:smooth val="0"/>
          <c:extLst>
            <c:ext xmlns:c16="http://schemas.microsoft.com/office/drawing/2014/chart" uri="{C3380CC4-5D6E-409C-BE32-E72D297353CC}">
              <c16:uniqueId val="{00000002-88C6-4B4F-B59C-76706D8F4D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18.850000000000001</c:v>
                </c:pt>
                <c:pt idx="2">
                  <c:v>#N/A</c:v>
                </c:pt>
                <c:pt idx="3">
                  <c:v>18.760000000000002</c:v>
                </c:pt>
                <c:pt idx="4">
                  <c:v>#N/A</c:v>
                </c:pt>
                <c:pt idx="5">
                  <c:v>19.84</c:v>
                </c:pt>
                <c:pt idx="6">
                  <c:v>0</c:v>
                </c:pt>
                <c:pt idx="7">
                  <c:v>0</c:v>
                </c:pt>
                <c:pt idx="8">
                  <c:v>0</c:v>
                </c:pt>
                <c:pt idx="9">
                  <c:v>0</c:v>
                </c:pt>
              </c:numCache>
            </c:numRef>
          </c:val>
          <c:extLst>
            <c:ext xmlns:c16="http://schemas.microsoft.com/office/drawing/2014/chart" uri="{C3380CC4-5D6E-409C-BE32-E72D297353CC}">
              <c16:uniqueId val="{00000000-8A6F-47F9-8CC9-414D59B276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F-47F9-8CC9-414D59B276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6F-47F9-8CC9-414D59B276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6F-47F9-8CC9-414D59B276D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A6F-47F9-8CC9-414D59B276D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0.54</c:v>
                </c:pt>
                <c:pt idx="4">
                  <c:v>#N/A</c:v>
                </c:pt>
                <c:pt idx="5">
                  <c:v>0.65</c:v>
                </c:pt>
                <c:pt idx="6">
                  <c:v>#N/A</c:v>
                </c:pt>
                <c:pt idx="7">
                  <c:v>0.27</c:v>
                </c:pt>
                <c:pt idx="8">
                  <c:v>#N/A</c:v>
                </c:pt>
                <c:pt idx="9">
                  <c:v>0.1</c:v>
                </c:pt>
              </c:numCache>
            </c:numRef>
          </c:val>
          <c:extLst>
            <c:ext xmlns:c16="http://schemas.microsoft.com/office/drawing/2014/chart" uri="{C3380CC4-5D6E-409C-BE32-E72D297353CC}">
              <c16:uniqueId val="{00000005-8A6F-47F9-8CC9-414D59B276D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0.02</c:v>
                </c:pt>
                <c:pt idx="4">
                  <c:v>#N/A</c:v>
                </c:pt>
                <c:pt idx="5">
                  <c:v>0.33</c:v>
                </c:pt>
                <c:pt idx="6">
                  <c:v>#N/A</c:v>
                </c:pt>
                <c:pt idx="7">
                  <c:v>0.18</c:v>
                </c:pt>
                <c:pt idx="8">
                  <c:v>#N/A</c:v>
                </c:pt>
                <c:pt idx="9">
                  <c:v>0.2</c:v>
                </c:pt>
              </c:numCache>
            </c:numRef>
          </c:val>
          <c:extLst>
            <c:ext xmlns:c16="http://schemas.microsoft.com/office/drawing/2014/chart" uri="{C3380CC4-5D6E-409C-BE32-E72D297353CC}">
              <c16:uniqueId val="{00000006-8A6F-47F9-8CC9-414D59B276D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1.32</c:v>
                </c:pt>
                <c:pt idx="4">
                  <c:v>#N/A</c:v>
                </c:pt>
                <c:pt idx="5">
                  <c:v>1.98</c:v>
                </c:pt>
                <c:pt idx="6">
                  <c:v>#N/A</c:v>
                </c:pt>
                <c:pt idx="7">
                  <c:v>0.84</c:v>
                </c:pt>
                <c:pt idx="8">
                  <c:v>#N/A</c:v>
                </c:pt>
                <c:pt idx="9">
                  <c:v>0.35</c:v>
                </c:pt>
              </c:numCache>
            </c:numRef>
          </c:val>
          <c:extLst>
            <c:ext xmlns:c16="http://schemas.microsoft.com/office/drawing/2014/chart" uri="{C3380CC4-5D6E-409C-BE32-E72D297353CC}">
              <c16:uniqueId val="{00000007-8A6F-47F9-8CC9-414D59B276D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0.56000000000000005</c:v>
                </c:pt>
                <c:pt idx="6">
                  <c:v>#N/A</c:v>
                </c:pt>
                <c:pt idx="7">
                  <c:v>1.42</c:v>
                </c:pt>
                <c:pt idx="8">
                  <c:v>#N/A</c:v>
                </c:pt>
                <c:pt idx="9">
                  <c:v>1.99</c:v>
                </c:pt>
              </c:numCache>
            </c:numRef>
          </c:val>
          <c:extLst>
            <c:ext xmlns:c16="http://schemas.microsoft.com/office/drawing/2014/chart" uri="{C3380CC4-5D6E-409C-BE32-E72D297353CC}">
              <c16:uniqueId val="{00000008-8A6F-47F9-8CC9-414D59B276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c:v>
                </c:pt>
                <c:pt idx="2">
                  <c:v>#N/A</c:v>
                </c:pt>
                <c:pt idx="3">
                  <c:v>7.83</c:v>
                </c:pt>
                <c:pt idx="4">
                  <c:v>#N/A</c:v>
                </c:pt>
                <c:pt idx="5">
                  <c:v>5.27</c:v>
                </c:pt>
                <c:pt idx="6">
                  <c:v>#N/A</c:v>
                </c:pt>
                <c:pt idx="7">
                  <c:v>2.95</c:v>
                </c:pt>
                <c:pt idx="8">
                  <c:v>#N/A</c:v>
                </c:pt>
                <c:pt idx="9">
                  <c:v>2.65</c:v>
                </c:pt>
              </c:numCache>
            </c:numRef>
          </c:val>
          <c:extLst>
            <c:ext xmlns:c16="http://schemas.microsoft.com/office/drawing/2014/chart" uri="{C3380CC4-5D6E-409C-BE32-E72D297353CC}">
              <c16:uniqueId val="{00000009-8A6F-47F9-8CC9-414D59B276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640</c:v>
                </c:pt>
                <c:pt idx="5">
                  <c:v>642</c:v>
                </c:pt>
                <c:pt idx="8">
                  <c:v>649</c:v>
                </c:pt>
                <c:pt idx="11">
                  <c:v>658</c:v>
                </c:pt>
                <c:pt idx="14">
                  <c:v>609</c:v>
                </c:pt>
              </c:numCache>
            </c:numRef>
          </c:val>
          <c:extLst>
            <c:ext xmlns:c16="http://schemas.microsoft.com/office/drawing/2014/chart" uri="{C3380CC4-5D6E-409C-BE32-E72D297353CC}">
              <c16:uniqueId val="{00000000-5936-482A-84A9-82618DE932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36-482A-84A9-82618DE932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36-482A-84A9-82618DE932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33</c:v>
                </c:pt>
                <c:pt idx="6">
                  <c:v>33</c:v>
                </c:pt>
                <c:pt idx="9">
                  <c:v>33</c:v>
                </c:pt>
                <c:pt idx="12">
                  <c:v>33</c:v>
                </c:pt>
              </c:numCache>
            </c:numRef>
          </c:val>
          <c:extLst>
            <c:ext xmlns:c16="http://schemas.microsoft.com/office/drawing/2014/chart" uri="{C3380CC4-5D6E-409C-BE32-E72D297353CC}">
              <c16:uniqueId val="{00000003-5936-482A-84A9-82618DE932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c:v>
                </c:pt>
                <c:pt idx="3">
                  <c:v>269</c:v>
                </c:pt>
                <c:pt idx="6">
                  <c:v>278</c:v>
                </c:pt>
                <c:pt idx="9">
                  <c:v>191</c:v>
                </c:pt>
                <c:pt idx="12">
                  <c:v>185</c:v>
                </c:pt>
              </c:numCache>
            </c:numRef>
          </c:val>
          <c:extLst>
            <c:ext xmlns:c16="http://schemas.microsoft.com/office/drawing/2014/chart" uri="{C3380CC4-5D6E-409C-BE32-E72D297353CC}">
              <c16:uniqueId val="{00000004-5936-482A-84A9-82618DE932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36-482A-84A9-82618DE932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36-482A-84A9-82618DE932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601</c:v>
                </c:pt>
                <c:pt idx="3">
                  <c:v>642</c:v>
                </c:pt>
                <c:pt idx="6">
                  <c:v>721</c:v>
                </c:pt>
                <c:pt idx="9">
                  <c:v>763</c:v>
                </c:pt>
                <c:pt idx="12">
                  <c:v>770</c:v>
                </c:pt>
              </c:numCache>
            </c:numRef>
          </c:val>
          <c:extLst>
            <c:ext xmlns:c16="http://schemas.microsoft.com/office/drawing/2014/chart" uri="{C3380CC4-5D6E-409C-BE32-E72D297353CC}">
              <c16:uniqueId val="{00000007-5936-482A-84A9-82618DE932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302</c:v>
                </c:pt>
                <c:pt idx="5">
                  <c:v>#N/A</c:v>
                </c:pt>
                <c:pt idx="6">
                  <c:v>#N/A</c:v>
                </c:pt>
                <c:pt idx="7">
                  <c:v>383</c:v>
                </c:pt>
                <c:pt idx="8">
                  <c:v>#N/A</c:v>
                </c:pt>
                <c:pt idx="9">
                  <c:v>#N/A</c:v>
                </c:pt>
                <c:pt idx="10">
                  <c:v>329</c:v>
                </c:pt>
                <c:pt idx="11">
                  <c:v>#N/A</c:v>
                </c:pt>
                <c:pt idx="12">
                  <c:v>#N/A</c:v>
                </c:pt>
                <c:pt idx="13">
                  <c:v>379</c:v>
                </c:pt>
                <c:pt idx="14">
                  <c:v>#N/A</c:v>
                </c:pt>
              </c:numCache>
            </c:numRef>
          </c:val>
          <c:smooth val="0"/>
          <c:extLst>
            <c:ext xmlns:c16="http://schemas.microsoft.com/office/drawing/2014/chart" uri="{C3380CC4-5D6E-409C-BE32-E72D297353CC}">
              <c16:uniqueId val="{00000008-5936-482A-84A9-82618DE932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8537</c:v>
                </c:pt>
                <c:pt idx="5">
                  <c:v>8488</c:v>
                </c:pt>
                <c:pt idx="8">
                  <c:v>8275</c:v>
                </c:pt>
                <c:pt idx="11">
                  <c:v>7867</c:v>
                </c:pt>
                <c:pt idx="14">
                  <c:v>7468</c:v>
                </c:pt>
              </c:numCache>
            </c:numRef>
          </c:val>
          <c:extLst>
            <c:ext xmlns:c16="http://schemas.microsoft.com/office/drawing/2014/chart" uri="{C3380CC4-5D6E-409C-BE32-E72D297353CC}">
              <c16:uniqueId val="{00000000-2B8C-4EAC-B745-A709BB1F44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B8C-4EAC-B745-A709BB1F44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c:v>
                </c:pt>
                <c:pt idx="5">
                  <c:v>3960</c:v>
                </c:pt>
                <c:pt idx="8">
                  <c:v>4325</c:v>
                </c:pt>
                <c:pt idx="11">
                  <c:v>4597</c:v>
                </c:pt>
                <c:pt idx="14">
                  <c:v>4671</c:v>
                </c:pt>
              </c:numCache>
            </c:numRef>
          </c:val>
          <c:extLst>
            <c:ext xmlns:c16="http://schemas.microsoft.com/office/drawing/2014/chart" uri="{C3380CC4-5D6E-409C-BE32-E72D297353CC}">
              <c16:uniqueId val="{00000002-2B8C-4EAC-B745-A709BB1F44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8C-4EAC-B745-A709BB1F44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8C-4EAC-B745-A709BB1F44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8C-4EAC-B745-A709BB1F44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836</c:v>
                </c:pt>
                <c:pt idx="3">
                  <c:v>800</c:v>
                </c:pt>
                <c:pt idx="6">
                  <c:v>813</c:v>
                </c:pt>
                <c:pt idx="9">
                  <c:v>903</c:v>
                </c:pt>
                <c:pt idx="12">
                  <c:v>815</c:v>
                </c:pt>
              </c:numCache>
            </c:numRef>
          </c:val>
          <c:extLst>
            <c:ext xmlns:c16="http://schemas.microsoft.com/office/drawing/2014/chart" uri="{C3380CC4-5D6E-409C-BE32-E72D297353CC}">
              <c16:uniqueId val="{00000006-2B8C-4EAC-B745-A709BB1F44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365</c:v>
                </c:pt>
                <c:pt idx="3">
                  <c:v>364</c:v>
                </c:pt>
                <c:pt idx="6">
                  <c:v>332</c:v>
                </c:pt>
                <c:pt idx="9">
                  <c:v>300</c:v>
                </c:pt>
                <c:pt idx="12">
                  <c:v>268</c:v>
                </c:pt>
              </c:numCache>
            </c:numRef>
          </c:val>
          <c:extLst>
            <c:ext xmlns:c16="http://schemas.microsoft.com/office/drawing/2014/chart" uri="{C3380CC4-5D6E-409C-BE32-E72D297353CC}">
              <c16:uniqueId val="{00000007-2B8C-4EAC-B745-A709BB1F44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3190</c:v>
                </c:pt>
                <c:pt idx="3">
                  <c:v>2867</c:v>
                </c:pt>
                <c:pt idx="6">
                  <c:v>2658</c:v>
                </c:pt>
                <c:pt idx="9">
                  <c:v>2363</c:v>
                </c:pt>
                <c:pt idx="12">
                  <c:v>2453</c:v>
                </c:pt>
              </c:numCache>
            </c:numRef>
          </c:val>
          <c:extLst>
            <c:ext xmlns:c16="http://schemas.microsoft.com/office/drawing/2014/chart" uri="{C3380CC4-5D6E-409C-BE32-E72D297353CC}">
              <c16:uniqueId val="{00000008-2B8C-4EAC-B745-A709BB1F44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8C-4EAC-B745-A709BB1F44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8268</c:v>
                </c:pt>
                <c:pt idx="3">
                  <c:v>8395</c:v>
                </c:pt>
                <c:pt idx="6">
                  <c:v>8107</c:v>
                </c:pt>
                <c:pt idx="9">
                  <c:v>7722</c:v>
                </c:pt>
                <c:pt idx="12">
                  <c:v>7221</c:v>
                </c:pt>
              </c:numCache>
            </c:numRef>
          </c:val>
          <c:extLst>
            <c:ext xmlns:c16="http://schemas.microsoft.com/office/drawing/2014/chart" uri="{C3380CC4-5D6E-409C-BE32-E72D297353CC}">
              <c16:uniqueId val="{0000000A-2B8C-4EAC-B745-A709BB1F44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8C-4EAC-B745-A709BB1F44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1757</c:v>
                </c:pt>
                <c:pt idx="1">
                  <c:v>1909</c:v>
                </c:pt>
                <c:pt idx="2">
                  <c:v>1947</c:v>
                </c:pt>
              </c:numCache>
            </c:numRef>
          </c:val>
          <c:extLst>
            <c:ext xmlns:c16="http://schemas.microsoft.com/office/drawing/2014/chart" uri="{C3380CC4-5D6E-409C-BE32-E72D297353CC}">
              <c16:uniqueId val="{00000000-2CE5-4145-B570-6FD044897E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c:v>
                </c:pt>
                <c:pt idx="1">
                  <c:v>69</c:v>
                </c:pt>
                <c:pt idx="2">
                  <c:v>90</c:v>
                </c:pt>
              </c:numCache>
            </c:numRef>
          </c:val>
          <c:extLst>
            <c:ext xmlns:c16="http://schemas.microsoft.com/office/drawing/2014/chart" uri="{C3380CC4-5D6E-409C-BE32-E72D297353CC}">
              <c16:uniqueId val="{00000001-2CE5-4145-B570-6FD044897E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1104</c:v>
                </c:pt>
                <c:pt idx="1">
                  <c:v>1154</c:v>
                </c:pt>
                <c:pt idx="2">
                  <c:v>1185</c:v>
                </c:pt>
              </c:numCache>
            </c:numRef>
          </c:val>
          <c:extLst>
            <c:ext xmlns:c16="http://schemas.microsoft.com/office/drawing/2014/chart" uri="{C3380CC4-5D6E-409C-BE32-E72D297353CC}">
              <c16:uniqueId val="{00000002-2CE5-4145-B570-6FD044897E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年７月豪雨災害関連事業の元利償還が開始となり、大幅に増加している。</a:t>
          </a:r>
          <a:endParaRPr lang="ja-JP" altLang="ja-JP" sz="1400">
            <a:effectLst/>
          </a:endParaRPr>
        </a:p>
        <a:p>
          <a:r>
            <a:rPr kumimoji="1" lang="ja-JP" altLang="ja-JP" sz="1100">
              <a:solidFill>
                <a:schemeClr val="dk1"/>
              </a:solidFill>
              <a:effectLst/>
              <a:latin typeface="+mn-lt"/>
              <a:ea typeface="+mn-ea"/>
              <a:cs typeface="+mn-cs"/>
            </a:rPr>
            <a:t>「算入公債費等」は、交付税措置の有利な地方債のみを借入していることから、伸び率は抑えられている。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年７月豪雨に係る災害復旧事業や災害関連事業により令和３年度まで増加していたが、令和４・５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年度は臨時財政対策債の減額などにより地方債残高も減少している。今後も適切な事業規模で事業を実施し、計画的な地方債発行に努める。</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のみとなっており、計画的な事業実施により地方債残高が減少しているが、老朽化した管渠更新等が当初の計画から遅れていることもあり、財政状況を鑑みながら、計画的に事業を実施していく必要がある。</a:t>
          </a:r>
          <a:endParaRPr lang="ja-JP" altLang="ja-JP" sz="1400">
            <a:effectLst/>
          </a:endParaRPr>
        </a:p>
        <a:p>
          <a:r>
            <a:rPr kumimoji="1" lang="ja-JP" altLang="ja-JP" sz="1100">
              <a:solidFill>
                <a:schemeClr val="dk1"/>
              </a:solidFill>
              <a:effectLst/>
              <a:latin typeface="+mn-lt"/>
              <a:ea typeface="+mn-ea"/>
              <a:cs typeface="+mn-cs"/>
            </a:rPr>
            <a:t>　「充当可能基金」は、平成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年７月豪雨の影響により令和元年度の</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億円まで減少したが、その後は利用見込みのない財産の売却や、実質単年度収支の黒字化により増加している。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令和２年度</a:t>
          </a:r>
          <a:r>
            <a:rPr kumimoji="1" lang="ja-JP" altLang="en-US" sz="1300">
              <a:solidFill>
                <a:schemeClr val="dk1"/>
              </a:solidFill>
              <a:effectLst/>
              <a:latin typeface="+mn-lt"/>
              <a:ea typeface="+mn-ea"/>
              <a:cs typeface="+mn-cs"/>
            </a:rPr>
            <a:t>～令和５年度まで</a:t>
          </a:r>
          <a:r>
            <a:rPr kumimoji="1" lang="ja-JP" altLang="ja-JP" sz="1300">
              <a:solidFill>
                <a:schemeClr val="dk1"/>
              </a:solidFill>
              <a:effectLst/>
              <a:latin typeface="+mn-lt"/>
              <a:ea typeface="+mn-ea"/>
              <a:cs typeface="+mn-cs"/>
            </a:rPr>
            <a:t>財政調整基金からの繰入額なし</a:t>
          </a:r>
          <a:r>
            <a:rPr kumimoji="1" lang="ja-JP" altLang="en-US" sz="1300">
              <a:solidFill>
                <a:schemeClr val="dk1"/>
              </a:solidFill>
              <a:effectLst/>
              <a:latin typeface="+mn-lt"/>
              <a:ea typeface="+mn-ea"/>
              <a:cs typeface="+mn-cs"/>
            </a:rPr>
            <a:t>、令和６年度では財政調整基金の積立額より少ない繰入額とした</a:t>
          </a:r>
          <a:r>
            <a:rPr kumimoji="1" lang="ja-JP" altLang="ja-JP" sz="1300">
              <a:solidFill>
                <a:schemeClr val="dk1"/>
              </a:solidFill>
              <a:effectLst/>
              <a:latin typeface="+mn-lt"/>
              <a:ea typeface="+mn-ea"/>
              <a:cs typeface="+mn-cs"/>
            </a:rPr>
            <a:t>財政運営ができたこと</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遊休町有地の売却やふるさと納税により得た収入を基金に積み立てたことにより増額した。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公共施設等整備基金：公共施設等の整備を目的とする事業の効率的な推進を図るもの。</a:t>
          </a:r>
          <a:endParaRPr lang="ja-JP" altLang="ja-JP" sz="1300">
            <a:effectLst/>
          </a:endParaRPr>
        </a:p>
        <a:p>
          <a:r>
            <a:rPr kumimoji="1" lang="ja-JP" altLang="ja-JP" sz="1300">
              <a:solidFill>
                <a:schemeClr val="dk1"/>
              </a:solidFill>
              <a:effectLst/>
              <a:latin typeface="+mn-lt"/>
              <a:ea typeface="+mn-ea"/>
              <a:cs typeface="+mn-cs"/>
            </a:rPr>
            <a:t>　筆の里づくり基金：筆の里づくりの資金に充てるもの。</a:t>
          </a:r>
          <a:endParaRPr lang="ja-JP" altLang="ja-JP" sz="1300">
            <a:effectLst/>
          </a:endParaRPr>
        </a:p>
        <a:p>
          <a:r>
            <a:rPr kumimoji="1" lang="ja-JP" altLang="ja-JP" sz="1300">
              <a:solidFill>
                <a:schemeClr val="dk1"/>
              </a:solidFill>
              <a:effectLst/>
              <a:latin typeface="+mn-lt"/>
              <a:ea typeface="+mn-ea"/>
              <a:cs typeface="+mn-cs"/>
            </a:rPr>
            <a:t>　地域福祉基金：高齢者保健福祉の増進を図り、高齢者保健福祉施策を推進する経費の財源に充てるもの。</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公共施設等整備基金：</a:t>
          </a:r>
          <a:r>
            <a:rPr kumimoji="1" lang="ja-JP" altLang="en-US" sz="1300">
              <a:solidFill>
                <a:schemeClr val="dk1"/>
              </a:solidFill>
              <a:effectLst/>
              <a:latin typeface="+mn-lt"/>
              <a:ea typeface="+mn-ea"/>
              <a:cs typeface="+mn-cs"/>
            </a:rPr>
            <a:t>利息収入や</a:t>
          </a:r>
          <a:r>
            <a:rPr kumimoji="1" lang="ja-JP" altLang="ja-JP" sz="1300">
              <a:solidFill>
                <a:schemeClr val="dk1"/>
              </a:solidFill>
              <a:effectLst/>
              <a:latin typeface="+mn-lt"/>
              <a:ea typeface="+mn-ea"/>
              <a:cs typeface="+mn-cs"/>
            </a:rPr>
            <a:t>コーポラス熊野における使用料収入の余剰額を積立したことにより増額となった。</a:t>
          </a:r>
          <a:endParaRPr lang="ja-JP" altLang="ja-JP" sz="1300">
            <a:effectLst/>
          </a:endParaRPr>
        </a:p>
        <a:p>
          <a:r>
            <a:rPr kumimoji="1" lang="ja-JP" altLang="ja-JP" sz="1300">
              <a:solidFill>
                <a:schemeClr val="dk1"/>
              </a:solidFill>
              <a:effectLst/>
              <a:latin typeface="+mn-lt"/>
              <a:ea typeface="+mn-ea"/>
              <a:cs typeface="+mn-cs"/>
            </a:rPr>
            <a:t>　筆の里づくり基金：小学校低学年書道科指導事業、筆づくり体験事業などに充当をしたが、ふるさと納税の一部を積立てたことにより増額となった。</a:t>
          </a:r>
          <a:endParaRPr lang="ja-JP" altLang="ja-JP" sz="1300">
            <a:effectLst/>
          </a:endParaRPr>
        </a:p>
        <a:p>
          <a:r>
            <a:rPr kumimoji="1" lang="ja-JP" altLang="ja-JP" sz="1300">
              <a:solidFill>
                <a:schemeClr val="dk1"/>
              </a:solidFill>
              <a:effectLst/>
              <a:latin typeface="+mn-lt"/>
              <a:ea typeface="+mn-ea"/>
              <a:cs typeface="+mn-cs"/>
            </a:rPr>
            <a:t>　地域福祉基金：高齢者等交通弱者の移動手段の確保を目的とした「おでかけ号」の運行経費に充当した。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公共施設等整備基金：老朽施設の改修等の大規模事業により減少が見込まれるため、遊休公有財産の売却等により積立財源の確保に努める。</a:t>
          </a:r>
          <a:endParaRPr lang="ja-JP" altLang="ja-JP" sz="1300">
            <a:effectLst/>
          </a:endParaRPr>
        </a:p>
        <a:p>
          <a:r>
            <a:rPr kumimoji="1" lang="ja-JP" altLang="ja-JP" sz="1300">
              <a:solidFill>
                <a:schemeClr val="dk1"/>
              </a:solidFill>
              <a:effectLst/>
              <a:latin typeface="+mn-lt"/>
              <a:ea typeface="+mn-ea"/>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年度以降、平成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年７月豪雨の影響により大きく減少していたが、事業の精査による経常経費の減少や、普通交付税の増加などにより、</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令和２年度～令和５年度まで財政調整基金からの繰入額なし、令和６年度では財政調整基金の積立額より少ない繰入額とした財政運営ができたことから基金残高も増加となった。</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en-US" sz="1300">
              <a:solidFill>
                <a:schemeClr val="dk1"/>
              </a:solidFill>
              <a:effectLst/>
              <a:latin typeface="+mn-lt"/>
              <a:ea typeface="+mn-ea"/>
              <a:cs typeface="+mn-cs"/>
            </a:rPr>
            <a:t>　　国から措置された臨時財政対策債の今年度の償還財源について積み立てを行った。また、</a:t>
          </a:r>
          <a:r>
            <a:rPr lang="ja-JP" altLang="ja-JP" sz="1300" b="0">
              <a:solidFill>
                <a:schemeClr val="dk1"/>
              </a:solidFill>
              <a:effectLst/>
              <a:latin typeface="+mn-lt"/>
              <a:ea typeface="+mn-ea"/>
              <a:cs typeface="+mn-cs"/>
            </a:rPr>
            <a:t>前年度</a:t>
          </a:r>
          <a:r>
            <a:rPr lang="ja-JP" altLang="en-US" sz="1300" b="0">
              <a:solidFill>
                <a:schemeClr val="dk1"/>
              </a:solidFill>
              <a:effectLst/>
              <a:latin typeface="+mn-lt"/>
              <a:ea typeface="+mn-ea"/>
              <a:cs typeface="+mn-cs"/>
            </a:rPr>
            <a:t>の償還財源</a:t>
          </a:r>
          <a:r>
            <a:rPr lang="ja-JP" altLang="ja-JP" sz="1300" b="0">
              <a:solidFill>
                <a:schemeClr val="dk1"/>
              </a:solidFill>
              <a:effectLst/>
              <a:latin typeface="+mn-lt"/>
              <a:ea typeface="+mn-ea"/>
              <a:cs typeface="+mn-cs"/>
            </a:rPr>
            <a:t>措置分を取り崩した</a:t>
          </a:r>
          <a:r>
            <a:rPr lang="ja-JP" altLang="en-US" sz="1300" b="0">
              <a:solidFill>
                <a:schemeClr val="dk1"/>
              </a:solidFill>
              <a:effectLst/>
              <a:latin typeface="+mn-lt"/>
              <a:ea typeface="+mn-ea"/>
              <a:cs typeface="+mn-cs"/>
            </a:rPr>
            <a:t>が、積立額が多かったため、</a:t>
          </a:r>
          <a:r>
            <a:rPr kumimoji="1" lang="ja-JP" altLang="ja-JP" sz="1300">
              <a:solidFill>
                <a:schemeClr val="dk1"/>
              </a:solidFill>
              <a:effectLst/>
              <a:latin typeface="+mn-lt"/>
              <a:ea typeface="+mn-ea"/>
              <a:cs typeface="+mn-cs"/>
            </a:rPr>
            <a:t>基金残高も増加となった。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満期一括償還地方債の償還の財源としての積立は行っておらず、計画的に積立てる予定は無いが、積立て分については地方債償還に充てていく。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全国平均を上回る高齢化率（</a:t>
          </a:r>
          <a:r>
            <a:rPr kumimoji="1" lang="en-US" altLang="ja-JP" sz="1100">
              <a:solidFill>
                <a:schemeClr val="dk1"/>
              </a:solidFill>
              <a:effectLst/>
              <a:latin typeface="+mn-lt"/>
              <a:ea typeface="+mn-ea"/>
              <a:cs typeface="+mn-cs"/>
            </a:rPr>
            <a:t>R7.1.1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に加え、企業が少ないこと等により、財政基盤が弱く、類似団体平均を下回っている。企業立地の促進などによる歳入の確保に取り組みながらも、大幅な町税の増加を見込めないため、人口の社会増への諸施策を着実に取り組みつつ、徴収率の向上、遊休公有財産の売却や、事務事業の見直し等による行政の効率化を行うことで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や公債費</a:t>
          </a:r>
          <a:r>
            <a:rPr kumimoji="1" lang="ja-JP" altLang="ja-JP" sz="1100">
              <a:solidFill>
                <a:schemeClr val="dk1"/>
              </a:solidFill>
              <a:effectLst/>
              <a:latin typeface="+mn-lt"/>
              <a:ea typeface="+mn-ea"/>
              <a:cs typeface="+mn-cs"/>
            </a:rPr>
            <a:t>の増加により、類似団体平均を上回る結果となった。</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障害関連や</a:t>
          </a:r>
          <a:r>
            <a:rPr kumimoji="1" lang="ja-JP" altLang="ja-JP" sz="1100">
              <a:solidFill>
                <a:schemeClr val="dk1"/>
              </a:solidFill>
              <a:effectLst/>
              <a:latin typeface="+mn-lt"/>
              <a:ea typeface="+mn-ea"/>
              <a:cs typeface="+mn-cs"/>
            </a:rPr>
            <a:t>保育関連に係る経費などが増加となっており、公債費については、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地方債元金償還が増加している。</a:t>
          </a:r>
          <a:endParaRPr lang="ja-JP" altLang="ja-JP" sz="1400">
            <a:effectLst/>
          </a:endParaRPr>
        </a:p>
        <a:p>
          <a:r>
            <a:rPr kumimoji="1" lang="ja-JP" altLang="ja-JP" sz="1100">
              <a:solidFill>
                <a:schemeClr val="dk1"/>
              </a:solidFill>
              <a:effectLst/>
              <a:latin typeface="+mn-lt"/>
              <a:ea typeface="+mn-ea"/>
              <a:cs typeface="+mn-cs"/>
            </a:rPr>
            <a:t>　今後について、令和７年度までは公債費が高い水準で推移する見込みとなっているため、全ての事務事業の優先度を厳しく点検し、経常経費の削減を図る。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854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9755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038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131780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人件費が会計年度任用職員報酬や職員給料の見直しにより増加し、物件費が</a:t>
          </a:r>
          <a:r>
            <a:rPr kumimoji="1" lang="ja-JP" altLang="ja-JP" sz="1100">
              <a:solidFill>
                <a:schemeClr val="dk1"/>
              </a:solidFill>
              <a:effectLst/>
              <a:latin typeface="+mn-lt"/>
              <a:ea typeface="+mn-ea"/>
              <a:cs typeface="+mn-cs"/>
            </a:rPr>
            <a:t>基幹系業務システムの標準化・共通化</a:t>
          </a:r>
          <a:r>
            <a:rPr kumimoji="1" lang="ja-JP" altLang="en-US" sz="1100">
              <a:solidFill>
                <a:schemeClr val="dk1"/>
              </a:solidFill>
              <a:effectLst/>
              <a:latin typeface="+mn-lt"/>
              <a:ea typeface="+mn-ea"/>
              <a:cs typeface="+mn-cs"/>
            </a:rPr>
            <a:t>にかかる経費等により増加した。</a:t>
          </a:r>
          <a:endParaRPr lang="ja-JP" altLang="ja-JP" sz="1400">
            <a:effectLst/>
          </a:endParaRPr>
        </a:p>
        <a:p>
          <a:r>
            <a:rPr kumimoji="1" lang="ja-JP" altLang="ja-JP" sz="1100">
              <a:solidFill>
                <a:schemeClr val="dk1"/>
              </a:solidFill>
              <a:effectLst/>
              <a:latin typeface="+mn-lt"/>
              <a:ea typeface="+mn-ea"/>
              <a:cs typeface="+mn-cs"/>
            </a:rPr>
            <a:t>　今後も物件費において、基幹系業務システムの標準化・共通化への対応をはじめとした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の推進に係る経費が増加していく見込みであるが、効率的な手法を検討しつつ、人件費を含めた全体的なコストの低減を図る。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112099</xdr:rowOff>
    </xdr:from>
    <xdr:to>
      <xdr:col>23</xdr:col>
      <xdr:colOff>133350</xdr:colOff>
      <xdr:row>82</xdr:row>
      <xdr:rowOff>158680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0999"/>
          <a:ext cx="8382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112099</xdr:rowOff>
    </xdr:from>
    <xdr:to>
      <xdr:col>19</xdr:col>
      <xdr:colOff>133350</xdr:colOff>
      <xdr:row>82</xdr:row>
      <xdr:rowOff>135226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70999"/>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84958</xdr:rowOff>
    </xdr:from>
    <xdr:to>
      <xdr:col>15</xdr:col>
      <xdr:colOff>82550</xdr:colOff>
      <xdr:row>82</xdr:row>
      <xdr:rowOff>135226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3858"/>
          <a:ext cx="889000" cy="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42633</xdr:rowOff>
    </xdr:from>
    <xdr:to>
      <xdr:col>11</xdr:col>
      <xdr:colOff>31750</xdr:colOff>
      <xdr:row>82</xdr:row>
      <xdr:rowOff>84958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1533"/>
          <a:ext cx="889000" cy="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107880</xdr:rowOff>
    </xdr:from>
    <xdr:to>
      <xdr:col>23</xdr:col>
      <xdr:colOff>184150</xdr:colOff>
      <xdr:row>83</xdr:row>
      <xdr:rowOff>38030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6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124407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61299</xdr:rowOff>
    </xdr:from>
    <xdr:to>
      <xdr:col>19</xdr:col>
      <xdr:colOff>184150</xdr:colOff>
      <xdr:row>82</xdr:row>
      <xdr:rowOff>162899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8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84426</xdr:rowOff>
    </xdr:from>
    <xdr:to>
      <xdr:col>15</xdr:col>
      <xdr:colOff>133350</xdr:colOff>
      <xdr:row>83</xdr:row>
      <xdr:rowOff>14576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24753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34158</xdr:rowOff>
    </xdr:from>
    <xdr:to>
      <xdr:col>11</xdr:col>
      <xdr:colOff>82550</xdr:colOff>
      <xdr:row>82</xdr:row>
      <xdr:rowOff>135758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145935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6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163283</xdr:rowOff>
    </xdr:from>
    <xdr:to>
      <xdr:col>7</xdr:col>
      <xdr:colOff>31750</xdr:colOff>
      <xdr:row>82</xdr:row>
      <xdr:rowOff>93433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103610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132443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534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29029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879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第５次熊野町定員適正化計画（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）に基づいた適正な定員管理に努める。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84385</xdr:rowOff>
    </xdr:from>
    <xdr:to>
      <xdr:col>81</xdr:col>
      <xdr:colOff>44450</xdr:colOff>
      <xdr:row>60</xdr:row>
      <xdr:rowOff>87065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371385"/>
          <a:ext cx="8382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66957</xdr:rowOff>
    </xdr:from>
    <xdr:to>
      <xdr:col>77</xdr:col>
      <xdr:colOff>44450</xdr:colOff>
      <xdr:row>60</xdr:row>
      <xdr:rowOff>87065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5395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66957</xdr:rowOff>
    </xdr:from>
    <xdr:to>
      <xdr:col>72</xdr:col>
      <xdr:colOff>203200</xdr:colOff>
      <xdr:row>60</xdr:row>
      <xdr:rowOff>80363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53957"/>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76341</xdr:rowOff>
    </xdr:from>
    <xdr:to>
      <xdr:col>68</xdr:col>
      <xdr:colOff>152400</xdr:colOff>
      <xdr:row>60</xdr:row>
      <xdr:rowOff>80363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6334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33585</xdr:rowOff>
    </xdr:from>
    <xdr:to>
      <xdr:col>81</xdr:col>
      <xdr:colOff>95250</xdr:colOff>
      <xdr:row>60</xdr:row>
      <xdr:rowOff>135185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50112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36265</xdr:rowOff>
    </xdr:from>
    <xdr:to>
      <xdr:col>77</xdr:col>
      <xdr:colOff>95250</xdr:colOff>
      <xdr:row>60</xdr:row>
      <xdr:rowOff>137865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148042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92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16157</xdr:rowOff>
    </xdr:from>
    <xdr:to>
      <xdr:col>73</xdr:col>
      <xdr:colOff>44450</xdr:colOff>
      <xdr:row>60</xdr:row>
      <xdr:rowOff>117757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127934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29563</xdr:rowOff>
    </xdr:from>
    <xdr:to>
      <xdr:col>68</xdr:col>
      <xdr:colOff>203200</xdr:colOff>
      <xdr:row>60</xdr:row>
      <xdr:rowOff>131163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141340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25541</xdr:rowOff>
    </xdr:from>
    <xdr:to>
      <xdr:col>64</xdr:col>
      <xdr:colOff>152400</xdr:colOff>
      <xdr:row>60</xdr:row>
      <xdr:rowOff>127141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137318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２年度以降は類似団体平均を下回っているものの、災害関連事業に係る公債費が据置期間終了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100330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76200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93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年７月豪雨による基金残高の減少及び地方債残高の増加により、令和２年度の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％まで増加していたが、令和３年度に基金残高が平成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％以下の数値となり、令和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年度も引き続き将来負担額なしとなった。</a:t>
          </a:r>
          <a:endParaRPr lang="ja-JP" altLang="ja-JP" sz="1400">
            <a:effectLst/>
          </a:endParaRPr>
        </a:p>
        <a:p>
          <a:r>
            <a:rPr kumimoji="1" lang="ja-JP" altLang="ja-JP" sz="1100">
              <a:solidFill>
                <a:schemeClr val="dk1"/>
              </a:solidFill>
              <a:effectLst/>
              <a:latin typeface="+mn-lt"/>
              <a:ea typeface="+mn-ea"/>
              <a:cs typeface="+mn-cs"/>
            </a:rPr>
            <a:t>　しかしながら、今後、老朽化した学校施設等の改築等などの大規模事業について検討をしていかないければならないことや、公債費が増加傾向にあることから、事務的経費の更なる圧縮に努め、財政の健全化に引き続き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108585</xdr:rowOff>
    </xdr:from>
    <xdr:to>
      <xdr:col>64</xdr:col>
      <xdr:colOff>152400</xdr:colOff>
      <xdr:row>15</xdr:row>
      <xdr:rowOff>38735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48912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職員数が減少傾向となっており、類似団体平均及び全国平均を下回っている。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適切な行政運営を行うには最低限の職員数は維持していく必要があるため、熊野町定員適正化計画に基づき組織力の向上を図り、効率的な事務執行に努める。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3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121937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a:t>
          </a:r>
          <a:r>
            <a:rPr kumimoji="1" lang="ja-JP" altLang="en-US" sz="1100">
              <a:solidFill>
                <a:schemeClr val="dk1"/>
              </a:solidFill>
              <a:effectLst/>
              <a:latin typeface="+mn-lt"/>
              <a:ea typeface="+mn-ea"/>
              <a:cs typeface="+mn-cs"/>
            </a:rPr>
            <a:t>高い物件費となる傾向があるが、令和６年度は、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程度の</a:t>
          </a:r>
          <a:r>
            <a:rPr kumimoji="1" lang="ja-JP" altLang="ja-JP" sz="1100">
              <a:solidFill>
                <a:schemeClr val="dk1"/>
              </a:solidFill>
              <a:effectLst/>
              <a:latin typeface="+mn-lt"/>
              <a:ea typeface="+mn-ea"/>
              <a:cs typeface="+mn-cs"/>
            </a:rPr>
            <a:t>推移となっている。</a:t>
          </a:r>
          <a:endParaRPr lang="ja-JP" altLang="ja-JP" sz="1400">
            <a:effectLst/>
          </a:endParaRPr>
        </a:p>
        <a:p>
          <a:r>
            <a:rPr kumimoji="1" lang="ja-JP" altLang="ja-JP" sz="1100">
              <a:solidFill>
                <a:schemeClr val="dk1"/>
              </a:solidFill>
              <a:effectLst/>
              <a:latin typeface="+mn-lt"/>
              <a:ea typeface="+mn-ea"/>
              <a:cs typeface="+mn-cs"/>
            </a:rPr>
            <a:t>　近年は、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の推進に係る経費や、原油価格高騰による光熱費の増や物価高騰等の影響による経費の増加要因も多いため、今後も事務事業の効率化を進め、内部管理経費の抑制等、コスト削減に努める。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17</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359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59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24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24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81915</xdr:rowOff>
    </xdr:from>
    <xdr:to>
      <xdr:col>65</xdr:col>
      <xdr:colOff>53975</xdr:colOff>
      <xdr:row>17</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障害者福祉サービスの利用可能施設増加に伴う利用者の増や、保育所入所者の増などに伴い増加した。今後も様々な増加要因の発生が見込まれるため</a:t>
          </a:r>
          <a:r>
            <a:rPr kumimoji="1" lang="ja-JP" altLang="ja-JP" sz="1100" baseline="0">
              <a:solidFill>
                <a:schemeClr val="dk1"/>
              </a:solidFill>
              <a:effectLst/>
              <a:latin typeface="+mn-lt"/>
              <a:ea typeface="+mn-ea"/>
              <a:cs typeface="+mn-cs"/>
            </a:rPr>
            <a:t>、適宜事務の見直しを行い、適正な事務執行に努める。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05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131572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705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76708</xdr:rowOff>
    </xdr:from>
    <xdr:to>
      <xdr:col>15</xdr:col>
      <xdr:colOff>98425</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77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77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25908</xdr:rowOff>
    </xdr:from>
    <xdr:to>
      <xdr:col>11</xdr:col>
      <xdr:colOff>60325</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112285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その他に含まれる経費である公営企業等への繰出金が多額となっていることから、類似団体平均より高い推移となっているが、令和４年度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下水道事業会計の法適用化に伴い、下水道事業会計への支出の性質が繰出金から補助金等へ変わったことから、大幅に数値が改善している。</a:t>
          </a:r>
          <a:endParaRPr lang="ja-JP" altLang="ja-JP" sz="1400">
            <a:effectLst/>
          </a:endParaRPr>
        </a:p>
        <a:p>
          <a:r>
            <a:rPr kumimoji="1" lang="ja-JP" altLang="ja-JP" sz="1100">
              <a:solidFill>
                <a:schemeClr val="dk1"/>
              </a:solidFill>
              <a:effectLst/>
              <a:latin typeface="+mn-lt"/>
              <a:ea typeface="+mn-ea"/>
              <a:cs typeface="+mn-cs"/>
            </a:rPr>
            <a:t>　本町の高齢化率が全国平均と比べて高いことから、今後も高い数値で推移していくことが見込まれるが、引き続き経費の節減や保険税等の適正化を図るとともに、介護予防・健康増進といった取組を</a:t>
          </a:r>
          <a:r>
            <a:rPr kumimoji="1" lang="ja-JP" altLang="en-US" sz="1100">
              <a:solidFill>
                <a:schemeClr val="dk1"/>
              </a:solidFill>
              <a:effectLst/>
              <a:latin typeface="+mn-lt"/>
              <a:ea typeface="+mn-ea"/>
              <a:cs typeface="+mn-cs"/>
            </a:rPr>
            <a:t>進める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02272"/>
          <a:ext cx="0" cy="11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83457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05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60</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18700"/>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132443</xdr:rowOff>
    </xdr:from>
    <xdr:to>
      <xdr:col>69</xdr:col>
      <xdr:colOff>92075</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81643</xdr:rowOff>
    </xdr:from>
    <xdr:to>
      <xdr:col>69</xdr:col>
      <xdr:colOff>142875</xdr:colOff>
      <xdr:row>61</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168020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消防業務及びごみ・し尿処理業務を、他自治体への事務委託などによる運営で行っているため、全国平均よりも高い推移となっている。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、下水道事業会計の法適用化に伴い、下水道事業会計への支出の性質が繰出金から補助金等へ変わったことから、大幅に数値が悪化している。</a:t>
          </a:r>
          <a:endParaRPr lang="ja-JP" altLang="ja-JP" sz="1400">
            <a:effectLst/>
          </a:endParaRPr>
        </a:p>
        <a:p>
          <a:r>
            <a:rPr kumimoji="1" lang="ja-JP" altLang="ja-JP" sz="1100">
              <a:solidFill>
                <a:schemeClr val="dk1"/>
              </a:solidFill>
              <a:effectLst/>
              <a:latin typeface="+mn-lt"/>
              <a:ea typeface="+mn-ea"/>
              <a:cs typeface="+mn-cs"/>
            </a:rPr>
            <a:t>　今後も、目的を達成した補助事業や、費用対効果の低い補助事業の見直し等に努める。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37</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7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130810</xdr:rowOff>
    </xdr:from>
    <xdr:to>
      <xdr:col>78</xdr:col>
      <xdr:colOff>69850</xdr:colOff>
      <xdr:row>38</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744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38</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9252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114300</xdr:rowOff>
    </xdr:from>
    <xdr:to>
      <xdr:col>74</xdr:col>
      <xdr:colOff>31750</xdr:colOff>
      <xdr:row>39</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公債費に係る経常収支比率は類似団体平均を下回っている。令和２年度までは大型事業の借入が終了したことや、昨今の低利率による影響により、公債費が減少していたが、令和３年度以降は、災害関連事業、一部事務組合等の元利償還金の開始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57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40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8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事業の見直しや事務の効率化等により改善傾向にはあるが、類似団体平均と比較して高い数値で推移しているため、引き続きコスト意識を持った行政運営を行う必要がある。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a:t>
          </a:r>
          <a:r>
            <a:rPr kumimoji="1" lang="ja-JP" altLang="en-US" sz="1100">
              <a:solidFill>
                <a:schemeClr val="dk1"/>
              </a:solidFill>
              <a:effectLst/>
              <a:latin typeface="+mn-lt"/>
              <a:ea typeface="+mn-ea"/>
              <a:cs typeface="+mn-cs"/>
            </a:rPr>
            <a:t>の実施による維持補修費の増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高齢化等によ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の増などにより、今後</a:t>
          </a:r>
          <a:r>
            <a:rPr kumimoji="1" lang="ja-JP" altLang="ja-JP" sz="1100">
              <a:solidFill>
                <a:schemeClr val="dk1"/>
              </a:solidFill>
              <a:effectLst/>
              <a:latin typeface="+mn-lt"/>
              <a:ea typeface="+mn-ea"/>
              <a:cs typeface="+mn-cs"/>
            </a:rPr>
            <a:t>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50800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21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4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64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32334</xdr:rowOff>
    </xdr:from>
    <xdr:to>
      <xdr:col>29</xdr:col>
      <xdr:colOff>127000</xdr:colOff>
      <xdr:row>20</xdr:row>
      <xdr:rowOff>83071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8959"/>
          <a:ext cx="647700" cy="50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83071</xdr:rowOff>
    </xdr:from>
    <xdr:to>
      <xdr:col>26</xdr:col>
      <xdr:colOff>50800</xdr:colOff>
      <xdr:row>20</xdr:row>
      <xdr:rowOff>127788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9696"/>
          <a:ext cx="698500" cy="44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127368</xdr:rowOff>
    </xdr:from>
    <xdr:to>
      <xdr:col>22</xdr:col>
      <xdr:colOff>114300</xdr:colOff>
      <xdr:row>20</xdr:row>
      <xdr:rowOff>127788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603993"/>
          <a:ext cx="698500" cy="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127368</xdr:rowOff>
    </xdr:from>
    <xdr:to>
      <xdr:col>18</xdr:col>
      <xdr:colOff>177800</xdr:colOff>
      <xdr:row>20</xdr:row>
      <xdr:rowOff>131305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3993"/>
          <a:ext cx="698500" cy="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152984</xdr:rowOff>
    </xdr:from>
    <xdr:to>
      <xdr:col>29</xdr:col>
      <xdr:colOff>177800</xdr:colOff>
      <xdr:row>20</xdr:row>
      <xdr:rowOff>83134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8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61561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32271</xdr:rowOff>
    </xdr:from>
    <xdr:to>
      <xdr:col>26</xdr:col>
      <xdr:colOff>101600</xdr:colOff>
      <xdr:row>20</xdr:row>
      <xdr:rowOff>133871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118648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76988</xdr:rowOff>
    </xdr:from>
    <xdr:to>
      <xdr:col>22</xdr:col>
      <xdr:colOff>165100</xdr:colOff>
      <xdr:row>21</xdr:row>
      <xdr:rowOff>7138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5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163365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76568</xdr:rowOff>
    </xdr:from>
    <xdr:to>
      <xdr:col>19</xdr:col>
      <xdr:colOff>38100</xdr:colOff>
      <xdr:row>21</xdr:row>
      <xdr:rowOff>6718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162945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80505</xdr:rowOff>
    </xdr:from>
    <xdr:to>
      <xdr:col>15</xdr:col>
      <xdr:colOff>101600</xdr:colOff>
      <xdr:row>21</xdr:row>
      <xdr:rowOff>10655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166882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44681</xdr:rowOff>
    </xdr:from>
    <xdr:to>
      <xdr:col>29</xdr:col>
      <xdr:colOff>127000</xdr:colOff>
      <xdr:row>35</xdr:row>
      <xdr:rowOff>94128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5031"/>
          <a:ext cx="647700" cy="49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29458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39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39789</xdr:rowOff>
    </xdr:from>
    <xdr:to>
      <xdr:col>26</xdr:col>
      <xdr:colOff>50800</xdr:colOff>
      <xdr:row>35</xdr:row>
      <xdr:rowOff>94128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0139"/>
          <a:ext cx="698500" cy="5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39789</xdr:rowOff>
    </xdr:from>
    <xdr:to>
      <xdr:col>22</xdr:col>
      <xdr:colOff>114300</xdr:colOff>
      <xdr:row>35</xdr:row>
      <xdr:rowOff>121034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0139"/>
          <a:ext cx="698500" cy="8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121034</xdr:rowOff>
    </xdr:from>
    <xdr:to>
      <xdr:col>18</xdr:col>
      <xdr:colOff>177800</xdr:colOff>
      <xdr:row>35</xdr:row>
      <xdr:rowOff>177864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1384"/>
          <a:ext cx="698500" cy="5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336781</xdr:rowOff>
    </xdr:from>
    <xdr:to>
      <xdr:col>29</xdr:col>
      <xdr:colOff>177800</xdr:colOff>
      <xdr:row>35</xdr:row>
      <xdr:rowOff>95481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4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181858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43328</xdr:rowOff>
    </xdr:from>
    <xdr:to>
      <xdr:col>26</xdr:col>
      <xdr:colOff>101600</xdr:colOff>
      <xdr:row>35</xdr:row>
      <xdr:rowOff>144928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129705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0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331889</xdr:rowOff>
    </xdr:from>
    <xdr:to>
      <xdr:col>22</xdr:col>
      <xdr:colOff>165100</xdr:colOff>
      <xdr:row>35</xdr:row>
      <xdr:rowOff>90589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100766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70234</xdr:rowOff>
    </xdr:from>
    <xdr:to>
      <xdr:col>19</xdr:col>
      <xdr:colOff>38100</xdr:colOff>
      <xdr:row>35</xdr:row>
      <xdr:rowOff>171834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156611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127064</xdr:rowOff>
    </xdr:from>
    <xdr:to>
      <xdr:col>15</xdr:col>
      <xdr:colOff>101600</xdr:colOff>
      <xdr:row>35</xdr:row>
      <xdr:rowOff>228664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213441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100201</xdr:rowOff>
    </xdr:from>
    <xdr:to>
      <xdr:col>24</xdr:col>
      <xdr:colOff>63500</xdr:colOff>
      <xdr:row>37</xdr:row>
      <xdr:rowOff>167230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3851"/>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167230</xdr:rowOff>
    </xdr:from>
    <xdr:to>
      <xdr:col>19</xdr:col>
      <xdr:colOff>177800</xdr:colOff>
      <xdr:row>38</xdr:row>
      <xdr:rowOff>62646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0880"/>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53044</xdr:rowOff>
    </xdr:from>
    <xdr:to>
      <xdr:col>15</xdr:col>
      <xdr:colOff>50800</xdr:colOff>
      <xdr:row>38</xdr:row>
      <xdr:rowOff>62646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814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53044</xdr:rowOff>
    </xdr:from>
    <xdr:to>
      <xdr:col>10</xdr:col>
      <xdr:colOff>114300</xdr:colOff>
      <xdr:row>38</xdr:row>
      <xdr:rowOff>102014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8144"/>
          <a:ext cx="8890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49401</xdr:rowOff>
    </xdr:from>
    <xdr:to>
      <xdr:col>24</xdr:col>
      <xdr:colOff>114300</xdr:colOff>
      <xdr:row>37</xdr:row>
      <xdr:rowOff>151001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27828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116430</xdr:rowOff>
    </xdr:from>
    <xdr:to>
      <xdr:col>20</xdr:col>
      <xdr:colOff>38100</xdr:colOff>
      <xdr:row>38</xdr:row>
      <xdr:rowOff>46580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11846</xdr:rowOff>
    </xdr:from>
    <xdr:to>
      <xdr:col>15</xdr:col>
      <xdr:colOff>101600</xdr:colOff>
      <xdr:row>38</xdr:row>
      <xdr:rowOff>113446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104573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2244</xdr:rowOff>
    </xdr:from>
    <xdr:to>
      <xdr:col>10</xdr:col>
      <xdr:colOff>165100</xdr:colOff>
      <xdr:row>38</xdr:row>
      <xdr:rowOff>103844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94971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51214</xdr:rowOff>
    </xdr:from>
    <xdr:to>
      <xdr:col>6</xdr:col>
      <xdr:colOff>38100</xdr:colOff>
      <xdr:row>38</xdr:row>
      <xdr:rowOff>152814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143941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85494</xdr:rowOff>
    </xdr:from>
    <xdr:to>
      <xdr:col>24</xdr:col>
      <xdr:colOff>63500</xdr:colOff>
      <xdr:row>57</xdr:row>
      <xdr:rowOff>117855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8144"/>
          <a:ext cx="8382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40232</xdr:rowOff>
    </xdr:from>
    <xdr:to>
      <xdr:col>19</xdr:col>
      <xdr:colOff>177800</xdr:colOff>
      <xdr:row>57</xdr:row>
      <xdr:rowOff>117855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12882"/>
          <a:ext cx="889000" cy="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40232</xdr:rowOff>
    </xdr:from>
    <xdr:to>
      <xdr:col>15</xdr:col>
      <xdr:colOff>50800</xdr:colOff>
      <xdr:row>57</xdr:row>
      <xdr:rowOff>130949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2882"/>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130949</xdr:rowOff>
    </xdr:from>
    <xdr:to>
      <xdr:col>10</xdr:col>
      <xdr:colOff>114300</xdr:colOff>
      <xdr:row>58</xdr:row>
      <xdr:rowOff>12150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3599"/>
          <a:ext cx="8890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34694</xdr:rowOff>
    </xdr:from>
    <xdr:to>
      <xdr:col>24</xdr:col>
      <xdr:colOff>114300</xdr:colOff>
      <xdr:row>57</xdr:row>
      <xdr:rowOff>136294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57571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67055</xdr:rowOff>
    </xdr:from>
    <xdr:to>
      <xdr:col>20</xdr:col>
      <xdr:colOff>38100</xdr:colOff>
      <xdr:row>57</xdr:row>
      <xdr:rowOff>168655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159782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160882</xdr:rowOff>
    </xdr:from>
    <xdr:to>
      <xdr:col>15</xdr:col>
      <xdr:colOff>101600</xdr:colOff>
      <xdr:row>57</xdr:row>
      <xdr:rowOff>91032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107559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80149</xdr:rowOff>
    </xdr:from>
    <xdr:to>
      <xdr:col>10</xdr:col>
      <xdr:colOff>165100</xdr:colOff>
      <xdr:row>58</xdr:row>
      <xdr:rowOff>10299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26826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132800</xdr:rowOff>
    </xdr:from>
    <xdr:to>
      <xdr:col>6</xdr:col>
      <xdr:colOff>38100</xdr:colOff>
      <xdr:row>58</xdr:row>
      <xdr:rowOff>62950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30338</xdr:rowOff>
    </xdr:from>
    <xdr:to>
      <xdr:col>24</xdr:col>
      <xdr:colOff>63500</xdr:colOff>
      <xdr:row>78</xdr:row>
      <xdr:rowOff>48444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3438"/>
          <a:ext cx="8382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48444</xdr:rowOff>
    </xdr:from>
    <xdr:to>
      <xdr:col>19</xdr:col>
      <xdr:colOff>177800</xdr:colOff>
      <xdr:row>78</xdr:row>
      <xdr:rowOff>91466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1544"/>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91466</xdr:rowOff>
    </xdr:from>
    <xdr:to>
      <xdr:col>15</xdr:col>
      <xdr:colOff>50800</xdr:colOff>
      <xdr:row>78</xdr:row>
      <xdr:rowOff>95031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4566"/>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95031</xdr:rowOff>
    </xdr:from>
    <xdr:to>
      <xdr:col>10</xdr:col>
      <xdr:colOff>114300</xdr:colOff>
      <xdr:row>78</xdr:row>
      <xdr:rowOff>111399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8131"/>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150988</xdr:rowOff>
    </xdr:from>
    <xdr:to>
      <xdr:col>24</xdr:col>
      <xdr:colOff>114300</xdr:colOff>
      <xdr:row>78</xdr:row>
      <xdr:rowOff>81138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65915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169094</xdr:rowOff>
    </xdr:from>
    <xdr:to>
      <xdr:col>20</xdr:col>
      <xdr:colOff>38100</xdr:colOff>
      <xdr:row>78</xdr:row>
      <xdr:rowOff>99244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90371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40666</xdr:rowOff>
    </xdr:from>
    <xdr:to>
      <xdr:col>15</xdr:col>
      <xdr:colOff>101600</xdr:colOff>
      <xdr:row>78</xdr:row>
      <xdr:rowOff>142266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133393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44231</xdr:rowOff>
    </xdr:from>
    <xdr:to>
      <xdr:col>10</xdr:col>
      <xdr:colOff>165100</xdr:colOff>
      <xdr:row>78</xdr:row>
      <xdr:rowOff>145831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136958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60599</xdr:rowOff>
    </xdr:from>
    <xdr:to>
      <xdr:col>6</xdr:col>
      <xdr:colOff>38100</xdr:colOff>
      <xdr:row>78</xdr:row>
      <xdr:rowOff>162199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153326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22363</xdr:rowOff>
    </xdr:from>
    <xdr:to>
      <xdr:col>24</xdr:col>
      <xdr:colOff>63500</xdr:colOff>
      <xdr:row>96</xdr:row>
      <xdr:rowOff>7624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0113"/>
          <a:ext cx="838200" cy="1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7624</xdr:rowOff>
    </xdr:from>
    <xdr:to>
      <xdr:col>19</xdr:col>
      <xdr:colOff>177800</xdr:colOff>
      <xdr:row>96</xdr:row>
      <xdr:rowOff>96103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6824"/>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158934</xdr:rowOff>
    </xdr:from>
    <xdr:to>
      <xdr:col>15</xdr:col>
      <xdr:colOff>50800</xdr:colOff>
      <xdr:row>96</xdr:row>
      <xdr:rowOff>96103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46684"/>
          <a:ext cx="889000" cy="10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158934</xdr:rowOff>
    </xdr:from>
    <xdr:to>
      <xdr:col>10</xdr:col>
      <xdr:colOff>114300</xdr:colOff>
      <xdr:row>97</xdr:row>
      <xdr:rowOff>92032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6684"/>
          <a:ext cx="889000" cy="27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143013</xdr:rowOff>
    </xdr:from>
    <xdr:to>
      <xdr:col>24</xdr:col>
      <xdr:colOff>114300</xdr:colOff>
      <xdr:row>95</xdr:row>
      <xdr:rowOff>73163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165890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128274</xdr:rowOff>
    </xdr:from>
    <xdr:to>
      <xdr:col>20</xdr:col>
      <xdr:colOff>38100</xdr:colOff>
      <xdr:row>96</xdr:row>
      <xdr:rowOff>58424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74951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9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45303</xdr:rowOff>
    </xdr:from>
    <xdr:to>
      <xdr:col>15</xdr:col>
      <xdr:colOff>101600</xdr:colOff>
      <xdr:row>96</xdr:row>
      <xdr:rowOff>146903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163430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7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108134</xdr:rowOff>
    </xdr:from>
    <xdr:to>
      <xdr:col>10</xdr:col>
      <xdr:colOff>165100</xdr:colOff>
      <xdr:row>96</xdr:row>
      <xdr:rowOff>38284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54811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41232</xdr:rowOff>
    </xdr:from>
    <xdr:to>
      <xdr:col>6</xdr:col>
      <xdr:colOff>38100</xdr:colOff>
      <xdr:row>97</xdr:row>
      <xdr:rowOff>142832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159359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88886</xdr:rowOff>
    </xdr:from>
    <xdr:to>
      <xdr:col>55</xdr:col>
      <xdr:colOff>0</xdr:colOff>
      <xdr:row>37</xdr:row>
      <xdr:rowOff>129250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32536"/>
          <a:ext cx="8382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77575</xdr:rowOff>
    </xdr:from>
    <xdr:to>
      <xdr:col>50</xdr:col>
      <xdr:colOff>114300</xdr:colOff>
      <xdr:row>37</xdr:row>
      <xdr:rowOff>88886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1225"/>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77575</xdr:rowOff>
    </xdr:from>
    <xdr:to>
      <xdr:col>45</xdr:col>
      <xdr:colOff>177800</xdr:colOff>
      <xdr:row>38</xdr:row>
      <xdr:rowOff>124928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1225"/>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39704</xdr:rowOff>
    </xdr:from>
    <xdr:to>
      <xdr:col>41</xdr:col>
      <xdr:colOff>50800</xdr:colOff>
      <xdr:row>38</xdr:row>
      <xdr:rowOff>124928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6104"/>
          <a:ext cx="889000" cy="11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78450</xdr:rowOff>
    </xdr:from>
    <xdr:to>
      <xdr:col>55</xdr:col>
      <xdr:colOff>50800</xdr:colOff>
      <xdr:row>38</xdr:row>
      <xdr:rowOff>8599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56877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38086</xdr:rowOff>
    </xdr:from>
    <xdr:to>
      <xdr:col>50</xdr:col>
      <xdr:colOff>165100</xdr:colOff>
      <xdr:row>37</xdr:row>
      <xdr:rowOff>139686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26775</xdr:rowOff>
    </xdr:from>
    <xdr:to>
      <xdr:col>46</xdr:col>
      <xdr:colOff>38100</xdr:colOff>
      <xdr:row>37</xdr:row>
      <xdr:rowOff>128375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144902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4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74128</xdr:rowOff>
    </xdr:from>
    <xdr:to>
      <xdr:col>41</xdr:col>
      <xdr:colOff>101600</xdr:colOff>
      <xdr:row>39</xdr:row>
      <xdr:rowOff>4278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166855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160354</xdr:rowOff>
    </xdr:from>
    <xdr:to>
      <xdr:col>36</xdr:col>
      <xdr:colOff>165100</xdr:colOff>
      <xdr:row>32</xdr:row>
      <xdr:rowOff>90504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81631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27200</xdr:rowOff>
    </xdr:from>
    <xdr:to>
      <xdr:col>55</xdr:col>
      <xdr:colOff>0</xdr:colOff>
      <xdr:row>57</xdr:row>
      <xdr:rowOff>68234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99850"/>
          <a:ext cx="8382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18045</xdr:rowOff>
    </xdr:from>
    <xdr:to>
      <xdr:col>50</xdr:col>
      <xdr:colOff>114300</xdr:colOff>
      <xdr:row>57</xdr:row>
      <xdr:rowOff>27200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0695"/>
          <a:ext cx="889000" cy="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96597</xdr:rowOff>
    </xdr:from>
    <xdr:to>
      <xdr:col>45</xdr:col>
      <xdr:colOff>177800</xdr:colOff>
      <xdr:row>57</xdr:row>
      <xdr:rowOff>18045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7797"/>
          <a:ext cx="889000" cy="9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55769</xdr:rowOff>
    </xdr:from>
    <xdr:to>
      <xdr:col>41</xdr:col>
      <xdr:colOff>50800</xdr:colOff>
      <xdr:row>56</xdr:row>
      <xdr:rowOff>96597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85519"/>
          <a:ext cx="889000" cy="2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17434</xdr:rowOff>
    </xdr:from>
    <xdr:to>
      <xdr:col>55</xdr:col>
      <xdr:colOff>50800</xdr:colOff>
      <xdr:row>57</xdr:row>
      <xdr:rowOff>119034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103811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147850</xdr:rowOff>
    </xdr:from>
    <xdr:to>
      <xdr:col>50</xdr:col>
      <xdr:colOff>165100</xdr:colOff>
      <xdr:row>57</xdr:row>
      <xdr:rowOff>78000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69127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138695</xdr:rowOff>
    </xdr:from>
    <xdr:to>
      <xdr:col>46</xdr:col>
      <xdr:colOff>38100</xdr:colOff>
      <xdr:row>57</xdr:row>
      <xdr:rowOff>68845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59972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3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45797</xdr:rowOff>
    </xdr:from>
    <xdr:to>
      <xdr:col>41</xdr:col>
      <xdr:colOff>101600</xdr:colOff>
      <xdr:row>56</xdr:row>
      <xdr:rowOff>147397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163924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4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4969</xdr:rowOff>
    </xdr:from>
    <xdr:to>
      <xdr:col>36</xdr:col>
      <xdr:colOff>165100</xdr:colOff>
      <xdr:row>55</xdr:row>
      <xdr:rowOff>106569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123096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0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70644</xdr:rowOff>
    </xdr:from>
    <xdr:to>
      <xdr:col>55</xdr:col>
      <xdr:colOff>0</xdr:colOff>
      <xdr:row>78</xdr:row>
      <xdr:rowOff>156330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3744"/>
          <a:ext cx="8382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18866</xdr:rowOff>
    </xdr:from>
    <xdr:to>
      <xdr:col>50</xdr:col>
      <xdr:colOff>114300</xdr:colOff>
      <xdr:row>78</xdr:row>
      <xdr:rowOff>70644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196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34640</xdr:rowOff>
    </xdr:from>
    <xdr:to>
      <xdr:col>45</xdr:col>
      <xdr:colOff>177800</xdr:colOff>
      <xdr:row>78</xdr:row>
      <xdr:rowOff>18866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6290"/>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138138</xdr:rowOff>
    </xdr:from>
    <xdr:to>
      <xdr:col>41</xdr:col>
      <xdr:colOff>50800</xdr:colOff>
      <xdr:row>77</xdr:row>
      <xdr:rowOff>34640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96888"/>
          <a:ext cx="889000" cy="2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105530</xdr:rowOff>
    </xdr:from>
    <xdr:to>
      <xdr:col>55</xdr:col>
      <xdr:colOff>50800</xdr:colOff>
      <xdr:row>79</xdr:row>
      <xdr:rowOff>35680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20457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19844</xdr:rowOff>
    </xdr:from>
    <xdr:to>
      <xdr:col>50</xdr:col>
      <xdr:colOff>165100</xdr:colOff>
      <xdr:row>78</xdr:row>
      <xdr:rowOff>121444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112571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8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139516</xdr:rowOff>
    </xdr:from>
    <xdr:to>
      <xdr:col>46</xdr:col>
      <xdr:colOff>38100</xdr:colOff>
      <xdr:row>78</xdr:row>
      <xdr:rowOff>69666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86193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155290</xdr:rowOff>
    </xdr:from>
    <xdr:to>
      <xdr:col>41</xdr:col>
      <xdr:colOff>101600</xdr:colOff>
      <xdr:row>77</xdr:row>
      <xdr:rowOff>85440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101966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87338</xdr:rowOff>
    </xdr:from>
    <xdr:to>
      <xdr:col>36</xdr:col>
      <xdr:colOff>165100</xdr:colOff>
      <xdr:row>76</xdr:row>
      <xdr:rowOff>17487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59310</xdr:rowOff>
    </xdr:from>
    <xdr:to>
      <xdr:col>55</xdr:col>
      <xdr:colOff>0</xdr:colOff>
      <xdr:row>98</xdr:row>
      <xdr:rowOff>80493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1410"/>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59310</xdr:rowOff>
    </xdr:from>
    <xdr:to>
      <xdr:col>50</xdr:col>
      <xdr:colOff>114300</xdr:colOff>
      <xdr:row>98</xdr:row>
      <xdr:rowOff>61754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1410"/>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10854</xdr:rowOff>
    </xdr:from>
    <xdr:to>
      <xdr:col>45</xdr:col>
      <xdr:colOff>177800</xdr:colOff>
      <xdr:row>98</xdr:row>
      <xdr:rowOff>61754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12954"/>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57975</xdr:rowOff>
    </xdr:from>
    <xdr:to>
      <xdr:col>41</xdr:col>
      <xdr:colOff>50800</xdr:colOff>
      <xdr:row>98</xdr:row>
      <xdr:rowOff>10854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88625"/>
          <a:ext cx="889000" cy="1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29693</xdr:rowOff>
    </xdr:from>
    <xdr:to>
      <xdr:col>55</xdr:col>
      <xdr:colOff>50800</xdr:colOff>
      <xdr:row>98</xdr:row>
      <xdr:rowOff>131293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116070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8510</xdr:rowOff>
    </xdr:from>
    <xdr:to>
      <xdr:col>50</xdr:col>
      <xdr:colOff>165100</xdr:colOff>
      <xdr:row>98</xdr:row>
      <xdr:rowOff>110110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101237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10954</xdr:rowOff>
    </xdr:from>
    <xdr:to>
      <xdr:col>46</xdr:col>
      <xdr:colOff>38100</xdr:colOff>
      <xdr:row>98</xdr:row>
      <xdr:rowOff>112554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103681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131504</xdr:rowOff>
    </xdr:from>
    <xdr:to>
      <xdr:col>41</xdr:col>
      <xdr:colOff>101600</xdr:colOff>
      <xdr:row>98</xdr:row>
      <xdr:rowOff>61654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7175</xdr:rowOff>
    </xdr:from>
    <xdr:to>
      <xdr:col>36</xdr:col>
      <xdr:colOff>165100</xdr:colOff>
      <xdr:row>97</xdr:row>
      <xdr:rowOff>108775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125302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86345</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01445"/>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151404</xdr:rowOff>
    </xdr:from>
    <xdr:to>
      <xdr:col>76</xdr:col>
      <xdr:colOff>114300</xdr:colOff>
      <xdr:row>38</xdr:row>
      <xdr:rowOff>86345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95054"/>
          <a:ext cx="8890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130007</xdr:rowOff>
    </xdr:from>
    <xdr:to>
      <xdr:col>71</xdr:col>
      <xdr:colOff>177800</xdr:colOff>
      <xdr:row>37</xdr:row>
      <xdr:rowOff>151404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02207"/>
          <a:ext cx="889000" cy="19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35545</xdr:rowOff>
    </xdr:from>
    <xdr:to>
      <xdr:col>76</xdr:col>
      <xdr:colOff>165100</xdr:colOff>
      <xdr:row>38</xdr:row>
      <xdr:rowOff>137145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153672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100604</xdr:rowOff>
    </xdr:from>
    <xdr:to>
      <xdr:col>72</xdr:col>
      <xdr:colOff>38100</xdr:colOff>
      <xdr:row>38</xdr:row>
      <xdr:rowOff>30755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442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47281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79207</xdr:rowOff>
    </xdr:from>
    <xdr:to>
      <xdr:col>67</xdr:col>
      <xdr:colOff>101600</xdr:colOff>
      <xdr:row>37</xdr:row>
      <xdr:rowOff>9357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25884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2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142239</xdr:rowOff>
    </xdr:from>
    <xdr:to>
      <xdr:col>85</xdr:col>
      <xdr:colOff>127000</xdr:colOff>
      <xdr:row>76</xdr:row>
      <xdr:rowOff>147332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72439"/>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147332</xdr:rowOff>
    </xdr:from>
    <xdr:to>
      <xdr:col>81</xdr:col>
      <xdr:colOff>50800</xdr:colOff>
      <xdr:row>76</xdr:row>
      <xdr:rowOff>169038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77532"/>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169038</xdr:rowOff>
    </xdr:from>
    <xdr:to>
      <xdr:col>76</xdr:col>
      <xdr:colOff>114300</xdr:colOff>
      <xdr:row>77</xdr:row>
      <xdr:rowOff>41580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9238"/>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41580</xdr:rowOff>
    </xdr:from>
    <xdr:to>
      <xdr:col>71</xdr:col>
      <xdr:colOff>177800</xdr:colOff>
      <xdr:row>77</xdr:row>
      <xdr:rowOff>65621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323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91439</xdr:rowOff>
    </xdr:from>
    <xdr:to>
      <xdr:col>85</xdr:col>
      <xdr:colOff>177800</xdr:colOff>
      <xdr:row>77</xdr:row>
      <xdr:rowOff>21589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69866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96532</xdr:rowOff>
    </xdr:from>
    <xdr:to>
      <xdr:col>81</xdr:col>
      <xdr:colOff>101600</xdr:colOff>
      <xdr:row>77</xdr:row>
      <xdr:rowOff>26682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17809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118238</xdr:rowOff>
    </xdr:from>
    <xdr:to>
      <xdr:col>76</xdr:col>
      <xdr:colOff>165100</xdr:colOff>
      <xdr:row>77</xdr:row>
      <xdr:rowOff>48388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39515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162230</xdr:rowOff>
    </xdr:from>
    <xdr:to>
      <xdr:col>72</xdr:col>
      <xdr:colOff>38100</xdr:colOff>
      <xdr:row>77</xdr:row>
      <xdr:rowOff>92380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83507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14821</xdr:rowOff>
    </xdr:from>
    <xdr:to>
      <xdr:col>67</xdr:col>
      <xdr:colOff>101600</xdr:colOff>
      <xdr:row>77</xdr:row>
      <xdr:rowOff>116421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107548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79939</xdr:rowOff>
    </xdr:from>
    <xdr:to>
      <xdr:col>85</xdr:col>
      <xdr:colOff>127000</xdr:colOff>
      <xdr:row>98</xdr:row>
      <xdr:rowOff>89052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2039"/>
          <a:ext cx="8382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73575</xdr:rowOff>
    </xdr:from>
    <xdr:to>
      <xdr:col>81</xdr:col>
      <xdr:colOff>50800</xdr:colOff>
      <xdr:row>98</xdr:row>
      <xdr:rowOff>79939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5675"/>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57888</xdr:rowOff>
    </xdr:from>
    <xdr:to>
      <xdr:col>76</xdr:col>
      <xdr:colOff>114300</xdr:colOff>
      <xdr:row>98</xdr:row>
      <xdr:rowOff>73575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9988"/>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57888</xdr:rowOff>
    </xdr:from>
    <xdr:to>
      <xdr:col>71</xdr:col>
      <xdr:colOff>177800</xdr:colOff>
      <xdr:row>98</xdr:row>
      <xdr:rowOff>103586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998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38252</xdr:rowOff>
    </xdr:from>
    <xdr:to>
      <xdr:col>85</xdr:col>
      <xdr:colOff>177800</xdr:colOff>
      <xdr:row>98</xdr:row>
      <xdr:rowOff>139852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29139</xdr:rowOff>
    </xdr:from>
    <xdr:to>
      <xdr:col>81</xdr:col>
      <xdr:colOff>101600</xdr:colOff>
      <xdr:row>98</xdr:row>
      <xdr:rowOff>130739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121866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22775</xdr:rowOff>
    </xdr:from>
    <xdr:to>
      <xdr:col>76</xdr:col>
      <xdr:colOff>165100</xdr:colOff>
      <xdr:row>98</xdr:row>
      <xdr:rowOff>124375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7088</xdr:rowOff>
    </xdr:from>
    <xdr:to>
      <xdr:col>72</xdr:col>
      <xdr:colOff>38100</xdr:colOff>
      <xdr:row>98</xdr:row>
      <xdr:rowOff>108688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99815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52786</xdr:rowOff>
    </xdr:from>
    <xdr:to>
      <xdr:col>67</xdr:col>
      <xdr:colOff>101600</xdr:colOff>
      <xdr:row>98</xdr:row>
      <xdr:rowOff>154386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145513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96997</xdr:rowOff>
    </xdr:from>
    <xdr:to>
      <xdr:col>116</xdr:col>
      <xdr:colOff>63500</xdr:colOff>
      <xdr:row>55</xdr:row>
      <xdr:rowOff>98644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526747"/>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97272</xdr:rowOff>
    </xdr:from>
    <xdr:to>
      <xdr:col>111</xdr:col>
      <xdr:colOff>177800</xdr:colOff>
      <xdr:row>55</xdr:row>
      <xdr:rowOff>98644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5270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97272</xdr:rowOff>
    </xdr:from>
    <xdr:to>
      <xdr:col>107</xdr:col>
      <xdr:colOff>50800</xdr:colOff>
      <xdr:row>55</xdr:row>
      <xdr:rowOff>99649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52702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99649</xdr:rowOff>
    </xdr:from>
    <xdr:to>
      <xdr:col>102</xdr:col>
      <xdr:colOff>114300</xdr:colOff>
      <xdr:row>55</xdr:row>
      <xdr:rowOff>102575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5293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46197</xdr:rowOff>
    </xdr:from>
    <xdr:to>
      <xdr:col>116</xdr:col>
      <xdr:colOff>114300</xdr:colOff>
      <xdr:row>55</xdr:row>
      <xdr:rowOff>147797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4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69074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32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47844</xdr:rowOff>
    </xdr:from>
    <xdr:to>
      <xdr:col>112</xdr:col>
      <xdr:colOff>38100</xdr:colOff>
      <xdr:row>55</xdr:row>
      <xdr:rowOff>149444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4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165971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25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46472</xdr:rowOff>
    </xdr:from>
    <xdr:to>
      <xdr:col>107</xdr:col>
      <xdr:colOff>101600</xdr:colOff>
      <xdr:row>55</xdr:row>
      <xdr:rowOff>148072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4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164599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2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48849</xdr:rowOff>
    </xdr:from>
    <xdr:to>
      <xdr:col>102</xdr:col>
      <xdr:colOff>165100</xdr:colOff>
      <xdr:row>55</xdr:row>
      <xdr:rowOff>150449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4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166976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2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51775</xdr:rowOff>
    </xdr:from>
    <xdr:to>
      <xdr:col>98</xdr:col>
      <xdr:colOff>38100</xdr:colOff>
      <xdr:row>55</xdr:row>
      <xdr:rowOff>153375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169902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2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103124</xdr:rowOff>
    </xdr:from>
    <xdr:to>
      <xdr:col>116</xdr:col>
      <xdr:colOff>63500</xdr:colOff>
      <xdr:row>75</xdr:row>
      <xdr:rowOff>18738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90424"/>
          <a:ext cx="838200" cy="8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18738</xdr:rowOff>
    </xdr:from>
    <xdr:to>
      <xdr:col>111</xdr:col>
      <xdr:colOff>177800</xdr:colOff>
      <xdr:row>75</xdr:row>
      <xdr:rowOff>59951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77488"/>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12337</xdr:rowOff>
    </xdr:from>
    <xdr:to>
      <xdr:col>107</xdr:col>
      <xdr:colOff>50800</xdr:colOff>
      <xdr:row>75</xdr:row>
      <xdr:rowOff>59951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528187"/>
          <a:ext cx="889000" cy="39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9888</xdr:rowOff>
    </xdr:from>
    <xdr:to>
      <xdr:col>102</xdr:col>
      <xdr:colOff>114300</xdr:colOff>
      <xdr:row>73</xdr:row>
      <xdr:rowOff>12337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25738"/>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52324</xdr:rowOff>
    </xdr:from>
    <xdr:to>
      <xdr:col>116</xdr:col>
      <xdr:colOff>114300</xdr:colOff>
      <xdr:row>74</xdr:row>
      <xdr:rowOff>153924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75201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139388</xdr:rowOff>
    </xdr:from>
    <xdr:to>
      <xdr:col>112</xdr:col>
      <xdr:colOff>38100</xdr:colOff>
      <xdr:row>75</xdr:row>
      <xdr:rowOff>69538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86065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9151</xdr:rowOff>
    </xdr:from>
    <xdr:to>
      <xdr:col>107</xdr:col>
      <xdr:colOff>101600</xdr:colOff>
      <xdr:row>75</xdr:row>
      <xdr:rowOff>110751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127278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132987</xdr:rowOff>
    </xdr:from>
    <xdr:to>
      <xdr:col>102</xdr:col>
      <xdr:colOff>165100</xdr:colOff>
      <xdr:row>73</xdr:row>
      <xdr:rowOff>63137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47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79664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130538</xdr:rowOff>
    </xdr:from>
    <xdr:to>
      <xdr:col>98</xdr:col>
      <xdr:colOff>38100</xdr:colOff>
      <xdr:row>73</xdr:row>
      <xdr:rowOff>60688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7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77215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5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物価高騰対応の影響による低所得者等の給付の影響により増加している。急激な増加は一時的な要因ではあるが、障害及び保育に係るサービス利用者の増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地方債元金償還が増加している。</a:t>
          </a:r>
          <a:endParaRPr lang="ja-JP" altLang="ja-JP" sz="1400">
            <a:effectLst/>
          </a:endParaRPr>
        </a:p>
        <a:p>
          <a:r>
            <a:rPr kumimoji="1" lang="ja-JP" altLang="ja-JP" sz="1100">
              <a:solidFill>
                <a:schemeClr val="dk1"/>
              </a:solidFill>
              <a:effectLst/>
              <a:latin typeface="+mn-lt"/>
              <a:ea typeface="+mn-ea"/>
              <a:cs typeface="+mn-cs"/>
            </a:rPr>
            <a:t>・「災害復旧事業費」は、減少傾向にあり、平成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年度７月豪雨で被災した災害復旧事業についても令和４年度で事業完了となった。</a:t>
          </a:r>
          <a:endParaRPr lang="ja-JP" altLang="ja-JP" sz="1400">
            <a:effectLst/>
          </a:endParaRPr>
        </a:p>
        <a:p>
          <a:r>
            <a:rPr kumimoji="1" lang="ja-JP" altLang="ja-JP" sz="1100">
              <a:solidFill>
                <a:schemeClr val="dk1"/>
              </a:solidFill>
              <a:effectLst/>
              <a:latin typeface="+mn-lt"/>
              <a:ea typeface="+mn-ea"/>
              <a:cs typeface="+mn-cs"/>
            </a:rPr>
            <a:t>・「繰出金」は、類似団体平均と比較して一人当たりコストが高い状況となっている。これは、社会保障関連経費である後期高齢者医療事業等への繰出金が多額となっているものであり、今後も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46736</xdr:rowOff>
    </xdr:from>
    <xdr:to>
      <xdr:col>24</xdr:col>
      <xdr:colOff>63500</xdr:colOff>
      <xdr:row>34</xdr:row>
      <xdr:rowOff>116459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76036"/>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88265</xdr:rowOff>
    </xdr:from>
    <xdr:to>
      <xdr:col>19</xdr:col>
      <xdr:colOff>177800</xdr:colOff>
      <xdr:row>34</xdr:row>
      <xdr:rowOff>46736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6115"/>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88265</xdr:rowOff>
    </xdr:from>
    <xdr:to>
      <xdr:col>15</xdr:col>
      <xdr:colOff>50800</xdr:colOff>
      <xdr:row>33</xdr:row>
      <xdr:rowOff>164084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6115"/>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164084</xdr:rowOff>
    </xdr:from>
    <xdr:to>
      <xdr:col>10</xdr:col>
      <xdr:colOff>114300</xdr:colOff>
      <xdr:row>34</xdr:row>
      <xdr:rowOff>16637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193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65659</xdr:rowOff>
    </xdr:from>
    <xdr:to>
      <xdr:col>24</xdr:col>
      <xdr:colOff>114300</xdr:colOff>
      <xdr:row>34</xdr:row>
      <xdr:rowOff>167259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88536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167386</xdr:rowOff>
    </xdr:from>
    <xdr:to>
      <xdr:col>20</xdr:col>
      <xdr:colOff>38100</xdr:colOff>
      <xdr:row>34</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114063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37465</xdr:rowOff>
    </xdr:from>
    <xdr:to>
      <xdr:col>15</xdr:col>
      <xdr:colOff>101600</xdr:colOff>
      <xdr:row>33</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155592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113284</xdr:rowOff>
    </xdr:from>
    <xdr:to>
      <xdr:col>10</xdr:col>
      <xdr:colOff>165100</xdr:colOff>
      <xdr:row>34</xdr:row>
      <xdr:rowOff>43434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59961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137287</xdr:rowOff>
    </xdr:from>
    <xdr:to>
      <xdr:col>6</xdr:col>
      <xdr:colOff>38100</xdr:colOff>
      <xdr:row>34</xdr:row>
      <xdr:rowOff>67437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83964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136191</xdr:rowOff>
    </xdr:from>
    <xdr:to>
      <xdr:col>24</xdr:col>
      <xdr:colOff>63500</xdr:colOff>
      <xdr:row>57</xdr:row>
      <xdr:rowOff>147735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8841"/>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147735</xdr:rowOff>
    </xdr:from>
    <xdr:to>
      <xdr:col>19</xdr:col>
      <xdr:colOff>177800</xdr:colOff>
      <xdr:row>57</xdr:row>
      <xdr:rowOff>148802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03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123393</xdr:rowOff>
    </xdr:from>
    <xdr:to>
      <xdr:col>15</xdr:col>
      <xdr:colOff>50800</xdr:colOff>
      <xdr:row>57</xdr:row>
      <xdr:rowOff>148802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043"/>
          <a:ext cx="8890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154353</xdr:rowOff>
    </xdr:from>
    <xdr:to>
      <xdr:col>10</xdr:col>
      <xdr:colOff>114300</xdr:colOff>
      <xdr:row>57</xdr:row>
      <xdr:rowOff>123393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103"/>
          <a:ext cx="889000" cy="3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85391</xdr:rowOff>
    </xdr:from>
    <xdr:to>
      <xdr:col>24</xdr:col>
      <xdr:colOff>114300</xdr:colOff>
      <xdr:row>58</xdr:row>
      <xdr:rowOff>15541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96935</xdr:rowOff>
    </xdr:from>
    <xdr:to>
      <xdr:col>20</xdr:col>
      <xdr:colOff>38100</xdr:colOff>
      <xdr:row>58</xdr:row>
      <xdr:rowOff>27085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18212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98002</xdr:rowOff>
    </xdr:from>
    <xdr:to>
      <xdr:col>15</xdr:col>
      <xdr:colOff>101600</xdr:colOff>
      <xdr:row>58</xdr:row>
      <xdr:rowOff>28152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19279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72593</xdr:rowOff>
    </xdr:from>
    <xdr:to>
      <xdr:col>10</xdr:col>
      <xdr:colOff>165100</xdr:colOff>
      <xdr:row>58</xdr:row>
      <xdr:rowOff>2743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103553</xdr:rowOff>
    </xdr:from>
    <xdr:to>
      <xdr:col>6</xdr:col>
      <xdr:colOff>38100</xdr:colOff>
      <xdr:row>56</xdr:row>
      <xdr:rowOff>33703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24830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91633</xdr:rowOff>
    </xdr:from>
    <xdr:to>
      <xdr:col>24</xdr:col>
      <xdr:colOff>63500</xdr:colOff>
      <xdr:row>75</xdr:row>
      <xdr:rowOff>68194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8933"/>
          <a:ext cx="838200" cy="14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68194</xdr:rowOff>
    </xdr:from>
    <xdr:to>
      <xdr:col>19</xdr:col>
      <xdr:colOff>177800</xdr:colOff>
      <xdr:row>75</xdr:row>
      <xdr:rowOff>133848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6944"/>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108885</xdr:rowOff>
    </xdr:from>
    <xdr:to>
      <xdr:col>15</xdr:col>
      <xdr:colOff>50800</xdr:colOff>
      <xdr:row>75</xdr:row>
      <xdr:rowOff>133848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7635"/>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108885</xdr:rowOff>
    </xdr:from>
    <xdr:to>
      <xdr:col>10</xdr:col>
      <xdr:colOff>114300</xdr:colOff>
      <xdr:row>76</xdr:row>
      <xdr:rowOff>101250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7635"/>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40833</xdr:rowOff>
    </xdr:from>
    <xdr:to>
      <xdr:col>24</xdr:col>
      <xdr:colOff>114300</xdr:colOff>
      <xdr:row>74</xdr:row>
      <xdr:rowOff>142433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63710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17394</xdr:rowOff>
    </xdr:from>
    <xdr:to>
      <xdr:col>20</xdr:col>
      <xdr:colOff>38100</xdr:colOff>
      <xdr:row>75</xdr:row>
      <xdr:rowOff>118994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135521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83048</xdr:rowOff>
    </xdr:from>
    <xdr:to>
      <xdr:col>15</xdr:col>
      <xdr:colOff>101600</xdr:colOff>
      <xdr:row>76</xdr:row>
      <xdr:rowOff>13198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29725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58085</xdr:rowOff>
    </xdr:from>
    <xdr:to>
      <xdr:col>10</xdr:col>
      <xdr:colOff>165100</xdr:colOff>
      <xdr:row>75</xdr:row>
      <xdr:rowOff>159685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50450</xdr:rowOff>
    </xdr:from>
    <xdr:to>
      <xdr:col>6</xdr:col>
      <xdr:colOff>38100</xdr:colOff>
      <xdr:row>76</xdr:row>
      <xdr:rowOff>152050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168577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29941</xdr:rowOff>
    </xdr:from>
    <xdr:to>
      <xdr:col>24</xdr:col>
      <xdr:colOff>63500</xdr:colOff>
      <xdr:row>98</xdr:row>
      <xdr:rowOff>78603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2041"/>
          <a:ext cx="8382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29941</xdr:rowOff>
    </xdr:from>
    <xdr:to>
      <xdr:col>19</xdr:col>
      <xdr:colOff>177800</xdr:colOff>
      <xdr:row>98</xdr:row>
      <xdr:rowOff>33537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2041"/>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33537</xdr:rowOff>
    </xdr:from>
    <xdr:to>
      <xdr:col>15</xdr:col>
      <xdr:colOff>50800</xdr:colOff>
      <xdr:row>98</xdr:row>
      <xdr:rowOff>66365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5637"/>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66365</xdr:rowOff>
    </xdr:from>
    <xdr:to>
      <xdr:col>10</xdr:col>
      <xdr:colOff>114300</xdr:colOff>
      <xdr:row>99</xdr:row>
      <xdr:rowOff>27488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8465"/>
          <a:ext cx="889000" cy="13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27803</xdr:rowOff>
    </xdr:from>
    <xdr:to>
      <xdr:col>24</xdr:col>
      <xdr:colOff>114300</xdr:colOff>
      <xdr:row>98</xdr:row>
      <xdr:rowOff>129403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150591</xdr:rowOff>
    </xdr:from>
    <xdr:to>
      <xdr:col>20</xdr:col>
      <xdr:colOff>38100</xdr:colOff>
      <xdr:row>98</xdr:row>
      <xdr:rowOff>80741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71868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154187</xdr:rowOff>
    </xdr:from>
    <xdr:to>
      <xdr:col>15</xdr:col>
      <xdr:colOff>101600</xdr:colOff>
      <xdr:row>98</xdr:row>
      <xdr:rowOff>84337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75464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15565</xdr:rowOff>
    </xdr:from>
    <xdr:to>
      <xdr:col>10</xdr:col>
      <xdr:colOff>165100</xdr:colOff>
      <xdr:row>98</xdr:row>
      <xdr:rowOff>117165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148138</xdr:rowOff>
    </xdr:from>
    <xdr:to>
      <xdr:col>6</xdr:col>
      <xdr:colOff>38100</xdr:colOff>
      <xdr:row>99</xdr:row>
      <xdr:rowOff>78288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69415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121739</xdr:rowOff>
    </xdr:from>
    <xdr:to>
      <xdr:col>55</xdr:col>
      <xdr:colOff>0</xdr:colOff>
      <xdr:row>37</xdr:row>
      <xdr:rowOff>122718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6538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122065</xdr:rowOff>
    </xdr:from>
    <xdr:to>
      <xdr:col>50</xdr:col>
      <xdr:colOff>114300</xdr:colOff>
      <xdr:row>37</xdr:row>
      <xdr:rowOff>122718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6571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122065</xdr:rowOff>
    </xdr:from>
    <xdr:to>
      <xdr:col>45</xdr:col>
      <xdr:colOff>177800</xdr:colOff>
      <xdr:row>37</xdr:row>
      <xdr:rowOff>123372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6571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123372</xdr:rowOff>
    </xdr:from>
    <xdr:to>
      <xdr:col>41</xdr:col>
      <xdr:colOff>50800</xdr:colOff>
      <xdr:row>37</xdr:row>
      <xdr:rowOff>125004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670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70939</xdr:rowOff>
    </xdr:from>
    <xdr:to>
      <xdr:col>55</xdr:col>
      <xdr:colOff>50800</xdr:colOff>
      <xdr:row>38</xdr:row>
      <xdr:rowOff>1088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93816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6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71918</xdr:rowOff>
    </xdr:from>
    <xdr:to>
      <xdr:col>50</xdr:col>
      <xdr:colOff>165100</xdr:colOff>
      <xdr:row>38</xdr:row>
      <xdr:rowOff>2068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1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18595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90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71265</xdr:rowOff>
    </xdr:from>
    <xdr:to>
      <xdr:col>46</xdr:col>
      <xdr:colOff>38100</xdr:colOff>
      <xdr:row>38</xdr:row>
      <xdr:rowOff>1415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17942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72572</xdr:rowOff>
    </xdr:from>
    <xdr:to>
      <xdr:col>41</xdr:col>
      <xdr:colOff>101600</xdr:colOff>
      <xdr:row>38</xdr:row>
      <xdr:rowOff>2722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19249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74204</xdr:rowOff>
    </xdr:from>
    <xdr:to>
      <xdr:col>36</xdr:col>
      <xdr:colOff>165100</xdr:colOff>
      <xdr:row>38</xdr:row>
      <xdr:rowOff>4355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20881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139395</xdr:rowOff>
    </xdr:from>
    <xdr:to>
      <xdr:col>55</xdr:col>
      <xdr:colOff>0</xdr:colOff>
      <xdr:row>58</xdr:row>
      <xdr:rowOff>148825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3495"/>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139395</xdr:rowOff>
    </xdr:from>
    <xdr:to>
      <xdr:col>50</xdr:col>
      <xdr:colOff>114300</xdr:colOff>
      <xdr:row>58</xdr:row>
      <xdr:rowOff>147530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3495"/>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147530</xdr:rowOff>
    </xdr:from>
    <xdr:to>
      <xdr:col>45</xdr:col>
      <xdr:colOff>177800</xdr:colOff>
      <xdr:row>58</xdr:row>
      <xdr:rowOff>158426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1630"/>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122479</xdr:rowOff>
    </xdr:from>
    <xdr:to>
      <xdr:col>41</xdr:col>
      <xdr:colOff>50800</xdr:colOff>
      <xdr:row>58</xdr:row>
      <xdr:rowOff>158426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6579"/>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98025</xdr:rowOff>
    </xdr:from>
    <xdr:to>
      <xdr:col>55</xdr:col>
      <xdr:colOff>50800</xdr:colOff>
      <xdr:row>59</xdr:row>
      <xdr:rowOff>28175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12952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88595</xdr:rowOff>
    </xdr:from>
    <xdr:to>
      <xdr:col>50</xdr:col>
      <xdr:colOff>165100</xdr:colOff>
      <xdr:row>59</xdr:row>
      <xdr:rowOff>18745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9872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96730</xdr:rowOff>
    </xdr:from>
    <xdr:to>
      <xdr:col>46</xdr:col>
      <xdr:colOff>38100</xdr:colOff>
      <xdr:row>59</xdr:row>
      <xdr:rowOff>26880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18007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107626</xdr:rowOff>
    </xdr:from>
    <xdr:to>
      <xdr:col>41</xdr:col>
      <xdr:colOff>101600</xdr:colOff>
      <xdr:row>59</xdr:row>
      <xdr:rowOff>37776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28903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71679</xdr:rowOff>
    </xdr:from>
    <xdr:to>
      <xdr:col>36</xdr:col>
      <xdr:colOff>165100</xdr:colOff>
      <xdr:row>59</xdr:row>
      <xdr:rowOff>1829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164406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28163</xdr:rowOff>
    </xdr:from>
    <xdr:to>
      <xdr:col>55</xdr:col>
      <xdr:colOff>0</xdr:colOff>
      <xdr:row>78</xdr:row>
      <xdr:rowOff>35764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1263"/>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70358</xdr:rowOff>
    </xdr:from>
    <xdr:to>
      <xdr:col>50</xdr:col>
      <xdr:colOff>114300</xdr:colOff>
      <xdr:row>78</xdr:row>
      <xdr:rowOff>28163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72008"/>
          <a:ext cx="889000" cy="1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70358</xdr:rowOff>
    </xdr:from>
    <xdr:to>
      <xdr:col>45</xdr:col>
      <xdr:colOff>177800</xdr:colOff>
      <xdr:row>77</xdr:row>
      <xdr:rowOff>157321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72008"/>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157321</xdr:rowOff>
    </xdr:from>
    <xdr:to>
      <xdr:col>41</xdr:col>
      <xdr:colOff>50800</xdr:colOff>
      <xdr:row>78</xdr:row>
      <xdr:rowOff>19819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8971"/>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156414</xdr:rowOff>
    </xdr:from>
    <xdr:to>
      <xdr:col>55</xdr:col>
      <xdr:colOff>50800</xdr:colOff>
      <xdr:row>78</xdr:row>
      <xdr:rowOff>86564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148813</xdr:rowOff>
    </xdr:from>
    <xdr:to>
      <xdr:col>50</xdr:col>
      <xdr:colOff>165100</xdr:colOff>
      <xdr:row>78</xdr:row>
      <xdr:rowOff>78963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95490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19558</xdr:rowOff>
    </xdr:from>
    <xdr:to>
      <xdr:col>46</xdr:col>
      <xdr:colOff>38100</xdr:colOff>
      <xdr:row>77</xdr:row>
      <xdr:rowOff>121158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137685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106521</xdr:rowOff>
    </xdr:from>
    <xdr:to>
      <xdr:col>41</xdr:col>
      <xdr:colOff>101600</xdr:colOff>
      <xdr:row>78</xdr:row>
      <xdr:rowOff>36671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53198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140469</xdr:rowOff>
    </xdr:from>
    <xdr:to>
      <xdr:col>36</xdr:col>
      <xdr:colOff>165100</xdr:colOff>
      <xdr:row>78</xdr:row>
      <xdr:rowOff>70619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61746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14439</xdr:rowOff>
    </xdr:from>
    <xdr:to>
      <xdr:col>55</xdr:col>
      <xdr:colOff>0</xdr:colOff>
      <xdr:row>96</xdr:row>
      <xdr:rowOff>114173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73639"/>
          <a:ext cx="838200" cy="9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168593</xdr:rowOff>
    </xdr:from>
    <xdr:to>
      <xdr:col>50</xdr:col>
      <xdr:colOff>114300</xdr:colOff>
      <xdr:row>96</xdr:row>
      <xdr:rowOff>14439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56343"/>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168593</xdr:rowOff>
    </xdr:from>
    <xdr:to>
      <xdr:col>45</xdr:col>
      <xdr:colOff>177800</xdr:colOff>
      <xdr:row>96</xdr:row>
      <xdr:rowOff>53200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56343"/>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53200</xdr:rowOff>
    </xdr:from>
    <xdr:to>
      <xdr:col>41</xdr:col>
      <xdr:colOff>50800</xdr:colOff>
      <xdr:row>96</xdr:row>
      <xdr:rowOff>93281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12400"/>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63373</xdr:rowOff>
    </xdr:from>
    <xdr:to>
      <xdr:col>55</xdr:col>
      <xdr:colOff>50800</xdr:colOff>
      <xdr:row>96</xdr:row>
      <xdr:rowOff>164973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41800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135089</xdr:rowOff>
    </xdr:from>
    <xdr:to>
      <xdr:col>50</xdr:col>
      <xdr:colOff>165100</xdr:colOff>
      <xdr:row>96</xdr:row>
      <xdr:rowOff>65239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117793</xdr:rowOff>
    </xdr:from>
    <xdr:to>
      <xdr:col>46</xdr:col>
      <xdr:colOff>38100</xdr:colOff>
      <xdr:row>96</xdr:row>
      <xdr:rowOff>47943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64470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2400</xdr:rowOff>
    </xdr:from>
    <xdr:to>
      <xdr:col>41</xdr:col>
      <xdr:colOff>101600</xdr:colOff>
      <xdr:row>96</xdr:row>
      <xdr:rowOff>104000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95127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42481</xdr:rowOff>
    </xdr:from>
    <xdr:to>
      <xdr:col>36</xdr:col>
      <xdr:colOff>165100</xdr:colOff>
      <xdr:row>96</xdr:row>
      <xdr:rowOff>144081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122065</xdr:rowOff>
    </xdr:from>
    <xdr:to>
      <xdr:col>85</xdr:col>
      <xdr:colOff>127000</xdr:colOff>
      <xdr:row>38</xdr:row>
      <xdr:rowOff>161385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7165"/>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78762</xdr:rowOff>
    </xdr:from>
    <xdr:to>
      <xdr:col>81</xdr:col>
      <xdr:colOff>50800</xdr:colOff>
      <xdr:row>38</xdr:row>
      <xdr:rowOff>161385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93862"/>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48913</xdr:rowOff>
    </xdr:from>
    <xdr:to>
      <xdr:col>76</xdr:col>
      <xdr:colOff>114300</xdr:colOff>
      <xdr:row>38</xdr:row>
      <xdr:rowOff>78762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21113"/>
          <a:ext cx="889000" cy="3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44602</xdr:rowOff>
    </xdr:from>
    <xdr:to>
      <xdr:col>71</xdr:col>
      <xdr:colOff>177800</xdr:colOff>
      <xdr:row>36</xdr:row>
      <xdr:rowOff>48913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359552"/>
          <a:ext cx="889000" cy="8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71265</xdr:rowOff>
    </xdr:from>
    <xdr:to>
      <xdr:col>85</xdr:col>
      <xdr:colOff>177800</xdr:colOff>
      <xdr:row>39</xdr:row>
      <xdr:rowOff>1415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157642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110585</xdr:rowOff>
    </xdr:from>
    <xdr:to>
      <xdr:col>81</xdr:col>
      <xdr:colOff>101600</xdr:colOff>
      <xdr:row>39</xdr:row>
      <xdr:rowOff>40735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31862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27962</xdr:rowOff>
    </xdr:from>
    <xdr:to>
      <xdr:col>76</xdr:col>
      <xdr:colOff>165100</xdr:colOff>
      <xdr:row>38</xdr:row>
      <xdr:rowOff>129562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120689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169563</xdr:rowOff>
    </xdr:from>
    <xdr:to>
      <xdr:col>72</xdr:col>
      <xdr:colOff>38100</xdr:colOff>
      <xdr:row>36</xdr:row>
      <xdr:rowOff>99713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165252</xdr:rowOff>
    </xdr:from>
    <xdr:to>
      <xdr:col>67</xdr:col>
      <xdr:colOff>101600</xdr:colOff>
      <xdr:row>31</xdr:row>
      <xdr:rowOff>95402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3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111929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0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134141</xdr:rowOff>
    </xdr:from>
    <xdr:to>
      <xdr:col>85</xdr:col>
      <xdr:colOff>127000</xdr:colOff>
      <xdr:row>57</xdr:row>
      <xdr:rowOff>137341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0679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137341</xdr:rowOff>
    </xdr:from>
    <xdr:to>
      <xdr:col>81</xdr:col>
      <xdr:colOff>50800</xdr:colOff>
      <xdr:row>57</xdr:row>
      <xdr:rowOff>152653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9991"/>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143751</xdr:rowOff>
    </xdr:from>
    <xdr:to>
      <xdr:col>76</xdr:col>
      <xdr:colOff>114300</xdr:colOff>
      <xdr:row>57</xdr:row>
      <xdr:rowOff>152653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16401"/>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48667</xdr:rowOff>
    </xdr:from>
    <xdr:to>
      <xdr:col>71</xdr:col>
      <xdr:colOff>177800</xdr:colOff>
      <xdr:row>57</xdr:row>
      <xdr:rowOff>143751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317"/>
          <a:ext cx="889000" cy="9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83341</xdr:rowOff>
    </xdr:from>
    <xdr:to>
      <xdr:col>85</xdr:col>
      <xdr:colOff>177800</xdr:colOff>
      <xdr:row>58</xdr:row>
      <xdr:rowOff>13491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169718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86541</xdr:rowOff>
    </xdr:from>
    <xdr:to>
      <xdr:col>81</xdr:col>
      <xdr:colOff>101600</xdr:colOff>
      <xdr:row>58</xdr:row>
      <xdr:rowOff>16691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101853</xdr:rowOff>
    </xdr:from>
    <xdr:to>
      <xdr:col>76</xdr:col>
      <xdr:colOff>165100</xdr:colOff>
      <xdr:row>58</xdr:row>
      <xdr:rowOff>32003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23130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92951</xdr:rowOff>
    </xdr:from>
    <xdr:to>
      <xdr:col>72</xdr:col>
      <xdr:colOff>38100</xdr:colOff>
      <xdr:row>58</xdr:row>
      <xdr:rowOff>23101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169317</xdr:rowOff>
    </xdr:from>
    <xdr:to>
      <xdr:col>67</xdr:col>
      <xdr:colOff>101600</xdr:colOff>
      <xdr:row>57</xdr:row>
      <xdr:rowOff>99467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115994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86345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59445"/>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135677</xdr:rowOff>
    </xdr:from>
    <xdr:to>
      <xdr:col>76</xdr:col>
      <xdr:colOff>114300</xdr:colOff>
      <xdr:row>78</xdr:row>
      <xdr:rowOff>86345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37327"/>
          <a:ext cx="889000" cy="1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130008</xdr:rowOff>
    </xdr:from>
    <xdr:to>
      <xdr:col>71</xdr:col>
      <xdr:colOff>177800</xdr:colOff>
      <xdr:row>77</xdr:row>
      <xdr:rowOff>135677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60208"/>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35545</xdr:rowOff>
    </xdr:from>
    <xdr:to>
      <xdr:col>76</xdr:col>
      <xdr:colOff>165100</xdr:colOff>
      <xdr:row>78</xdr:row>
      <xdr:rowOff>137145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153672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8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84877</xdr:rowOff>
    </xdr:from>
    <xdr:to>
      <xdr:col>72</xdr:col>
      <xdr:colOff>38100</xdr:colOff>
      <xdr:row>78</xdr:row>
      <xdr:rowOff>15027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31554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6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79208</xdr:rowOff>
    </xdr:from>
    <xdr:to>
      <xdr:col>67</xdr:col>
      <xdr:colOff>101600</xdr:colOff>
      <xdr:row>77</xdr:row>
      <xdr:rowOff>9358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25885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8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142239</xdr:rowOff>
    </xdr:from>
    <xdr:to>
      <xdr:col>85</xdr:col>
      <xdr:colOff>127000</xdr:colOff>
      <xdr:row>96</xdr:row>
      <xdr:rowOff>147332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1439"/>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147332</xdr:rowOff>
    </xdr:from>
    <xdr:to>
      <xdr:col>81</xdr:col>
      <xdr:colOff>50800</xdr:colOff>
      <xdr:row>96</xdr:row>
      <xdr:rowOff>169038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06532"/>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169038</xdr:rowOff>
    </xdr:from>
    <xdr:to>
      <xdr:col>76</xdr:col>
      <xdr:colOff>114300</xdr:colOff>
      <xdr:row>97</xdr:row>
      <xdr:rowOff>41580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8238"/>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41580</xdr:rowOff>
    </xdr:from>
    <xdr:to>
      <xdr:col>71</xdr:col>
      <xdr:colOff>177800</xdr:colOff>
      <xdr:row>97</xdr:row>
      <xdr:rowOff>65621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7223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91439</xdr:rowOff>
    </xdr:from>
    <xdr:to>
      <xdr:col>85</xdr:col>
      <xdr:colOff>177800</xdr:colOff>
      <xdr:row>97</xdr:row>
      <xdr:rowOff>21589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69866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96532</xdr:rowOff>
    </xdr:from>
    <xdr:to>
      <xdr:col>81</xdr:col>
      <xdr:colOff>101600</xdr:colOff>
      <xdr:row>97</xdr:row>
      <xdr:rowOff>26682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17809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118238</xdr:rowOff>
    </xdr:from>
    <xdr:to>
      <xdr:col>76</xdr:col>
      <xdr:colOff>165100</xdr:colOff>
      <xdr:row>97</xdr:row>
      <xdr:rowOff>48388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39515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162230</xdr:rowOff>
    </xdr:from>
    <xdr:to>
      <xdr:col>72</xdr:col>
      <xdr:colOff>38100</xdr:colOff>
      <xdr:row>97</xdr:row>
      <xdr:rowOff>92380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83507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14821</xdr:rowOff>
    </xdr:from>
    <xdr:to>
      <xdr:col>67</xdr:col>
      <xdr:colOff>101600</xdr:colOff>
      <xdr:row>97</xdr:row>
      <xdr:rowOff>116421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107548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・「総務費」は、令和２年度は特別定額給付金給付事業に影響により突出して増加しているが、概ね類似団体平均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少し低い額で推移している。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社会保障関連経費である後期高齢者医療事業等への繰出金が多額となっており、類似団体平均と比べて高い額となっている。また、障害及び保育に係るサービス利用者の増など経常的に必要となる経費も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・「商工費」は、令和２～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年度において新型コロナウイルス感染症拡大等の経済支援対策</a:t>
          </a:r>
          <a:r>
            <a:rPr kumimoji="1" lang="ja-JP" altLang="en-US" sz="1100">
              <a:solidFill>
                <a:schemeClr val="dk1"/>
              </a:solidFill>
              <a:effectLst/>
              <a:latin typeface="+mn-lt"/>
              <a:ea typeface="+mn-ea"/>
              <a:cs typeface="+mn-cs"/>
            </a:rPr>
            <a:t>や物価高騰対策</a:t>
          </a:r>
          <a:r>
            <a:rPr kumimoji="1" lang="ja-JP" altLang="ja-JP" sz="1100">
              <a:solidFill>
                <a:schemeClr val="dk1"/>
              </a:solidFill>
              <a:effectLst/>
              <a:latin typeface="+mn-lt"/>
              <a:ea typeface="+mn-ea"/>
              <a:cs typeface="+mn-cs"/>
            </a:rPr>
            <a:t>などのための地域経済応援クーポンの発行等による影響で増加している。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・「消防費」は、令和２年度に防災行政無線デジタル化事業や東防災交流センター建設など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、令和３年度に西防災交流センター新館建設などにより</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臨時的に増加していたが</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類似団体平均程度に減少している。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年度７月豪雨を始め、令和２、３年度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豪雨による激甚災害による影響によるものだが、令和４年度で全ての災害復旧事業が完了した。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年７月豪雨の影響により大きく減少していたが、事業の精査や、普通交付税の増加などにより令和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年度から増加となった。</a:t>
          </a:r>
          <a:endParaRPr lang="ja-JP" altLang="ja-JP" sz="1400">
            <a:effectLst/>
          </a:endParaRPr>
        </a:p>
        <a:p>
          <a:r>
            <a:rPr kumimoji="1" lang="ja-JP" altLang="ja-JP" sz="1100">
              <a:solidFill>
                <a:schemeClr val="dk1"/>
              </a:solidFill>
              <a:effectLst/>
              <a:latin typeface="+mn-lt"/>
              <a:ea typeface="+mn-ea"/>
              <a:cs typeface="+mn-cs"/>
            </a:rPr>
            <a:t>　「実質収支額」は、</a:t>
          </a:r>
          <a:r>
            <a:rPr kumimoji="1" lang="ja-JP" altLang="en-US" sz="1100">
              <a:solidFill>
                <a:schemeClr val="dk1"/>
              </a:solidFill>
              <a:effectLst/>
              <a:latin typeface="+mn-lt"/>
              <a:ea typeface="+mn-ea"/>
              <a:cs typeface="+mn-cs"/>
            </a:rPr>
            <a:t>継続的に黒字を確保しているが</a:t>
          </a:r>
          <a:r>
            <a:rPr kumimoji="1" lang="ja-JP" altLang="ja-JP" sz="1100">
              <a:solidFill>
                <a:schemeClr val="dk1"/>
              </a:solidFill>
              <a:effectLst/>
              <a:latin typeface="+mn-lt"/>
              <a:ea typeface="+mn-ea"/>
              <a:cs typeface="+mn-cs"/>
            </a:rPr>
            <a:t>、更なる精査を行い、</a:t>
          </a:r>
          <a:r>
            <a:rPr kumimoji="1" lang="ja-JP" altLang="en-US" sz="1100">
              <a:solidFill>
                <a:schemeClr val="dk1"/>
              </a:solidFill>
              <a:effectLst/>
              <a:latin typeface="+mn-lt"/>
              <a:ea typeface="+mn-ea"/>
              <a:cs typeface="+mn-cs"/>
            </a:rPr>
            <a:t>標準財政規模比が</a:t>
          </a:r>
          <a:r>
            <a:rPr kumimoji="1" lang="ja-JP" altLang="ja-JP" sz="1100">
              <a:solidFill>
                <a:schemeClr val="dk1"/>
              </a:solidFill>
              <a:effectLst/>
              <a:latin typeface="+mn-lt"/>
              <a:ea typeface="+mn-ea"/>
              <a:cs typeface="+mn-cs"/>
            </a:rPr>
            <a:t>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％）となるよう努める。</a:t>
          </a:r>
          <a:endParaRPr lang="ja-JP" altLang="ja-JP" sz="1400">
            <a:effectLst/>
          </a:endParaRPr>
        </a:p>
        <a:p>
          <a:r>
            <a:rPr kumimoji="1" lang="ja-JP" altLang="ja-JP" sz="1100">
              <a:solidFill>
                <a:schemeClr val="dk1"/>
              </a:solidFill>
              <a:effectLst/>
              <a:latin typeface="+mn-lt"/>
              <a:ea typeface="+mn-ea"/>
              <a:cs typeface="+mn-cs"/>
            </a:rPr>
            <a:t>　「実質単年度収支」は、財政調整基金積立の取崩をしない財政運営ができたことなどにより、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年続けての黒字となっている。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全会計において黒字となっており、特に令和３年度以降一般会計の黒字額が</a:t>
          </a:r>
          <a:r>
            <a:rPr kumimoji="1" lang="ja-JP" altLang="en-US" sz="1300">
              <a:solidFill>
                <a:schemeClr val="dk1"/>
              </a:solidFill>
              <a:effectLst/>
              <a:latin typeface="+mn-lt"/>
              <a:ea typeface="+mn-ea"/>
              <a:cs typeface="+mn-cs"/>
            </a:rPr>
            <a:t>大きい</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令和５年度に水道事業会計が広島県（水道広域連合企業団）に統合したことから全体の黒字額が減少している。</a:t>
          </a:r>
          <a:endParaRPr lang="ja-JP" altLang="ja-JP" sz="1300">
            <a:effectLst/>
          </a:endParaRPr>
        </a:p>
        <a:p>
          <a:r>
            <a:rPr kumimoji="1" lang="ja-JP" altLang="ja-JP" sz="1300">
              <a:solidFill>
                <a:schemeClr val="dk1"/>
              </a:solidFill>
              <a:effectLst/>
              <a:latin typeface="+mn-lt"/>
              <a:ea typeface="+mn-ea"/>
              <a:cs typeface="+mn-cs"/>
            </a:rPr>
            <a:t>　引き続き、経費節減や使用料の適正化、事務事業の見直し等により、財政の健全化に努める。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O35" sqref="CO35:CP3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10647110</v>
      </c>
      <c r="BO4" s="436"/>
      <c r="BP4" s="436"/>
      <c r="BQ4" s="436"/>
      <c r="BR4" s="436"/>
      <c r="BS4" s="436"/>
      <c r="BT4" s="436"/>
      <c r="BU4" s="437"/>
      <c r="BV4" s="435">
        <v>10364706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2.7</v>
      </c>
      <c r="CU4" s="576"/>
      <c r="CV4" s="576"/>
      <c r="CW4" s="576"/>
      <c r="CX4" s="576"/>
      <c r="CY4" s="576"/>
      <c r="CZ4" s="576"/>
      <c r="DA4" s="577"/>
      <c r="DB4" s="575">
        <v>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10453928</v>
      </c>
      <c r="BO5" s="407"/>
      <c r="BP5" s="407"/>
      <c r="BQ5" s="407"/>
      <c r="BR5" s="407"/>
      <c r="BS5" s="407"/>
      <c r="BT5" s="407"/>
      <c r="BU5" s="408"/>
      <c r="BV5" s="406">
        <v>10186218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91.7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193182</v>
      </c>
      <c r="BO6" s="407"/>
      <c r="BP6" s="407"/>
      <c r="BQ6" s="407"/>
      <c r="BR6" s="407"/>
      <c r="BS6" s="407"/>
      <c r="BT6" s="407"/>
      <c r="BU6" s="408"/>
      <c r="BV6" s="406">
        <v>178488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91.7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32372</v>
      </c>
      <c r="BO7" s="407"/>
      <c r="BP7" s="407"/>
      <c r="BQ7" s="407"/>
      <c r="BR7" s="407"/>
      <c r="BS7" s="407"/>
      <c r="BT7" s="407"/>
      <c r="BU7" s="408"/>
      <c r="BV7" s="406">
        <v>4567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6052058</v>
      </c>
      <c r="CU7" s="407"/>
      <c r="CV7" s="407"/>
      <c r="CW7" s="407"/>
      <c r="CX7" s="407"/>
      <c r="CY7" s="407"/>
      <c r="CZ7" s="407"/>
      <c r="DA7" s="408"/>
      <c r="DB7" s="406">
        <v>5886203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160810</v>
      </c>
      <c r="BO8" s="407"/>
      <c r="BP8" s="407"/>
      <c r="BQ8" s="407"/>
      <c r="BR8" s="407"/>
      <c r="BS8" s="407"/>
      <c r="BT8" s="407"/>
      <c r="BU8" s="408"/>
      <c r="BV8" s="406">
        <v>173921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22834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-13111</v>
      </c>
      <c r="BO9" s="407"/>
      <c r="BP9" s="407"/>
      <c r="BQ9" s="407"/>
      <c r="BR9" s="407"/>
      <c r="BS9" s="407"/>
      <c r="BT9" s="407"/>
      <c r="BU9" s="408"/>
      <c r="BV9" s="406">
        <v>-130453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10.5</v>
      </c>
      <c r="CU9" s="404"/>
      <c r="CV9" s="404"/>
      <c r="CW9" s="404"/>
      <c r="CX9" s="404"/>
      <c r="CY9" s="404"/>
      <c r="CZ9" s="404"/>
      <c r="DA9" s="405"/>
      <c r="DB9" s="403">
        <v>10.8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23755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87509</v>
      </c>
      <c r="BO10" s="407"/>
      <c r="BP10" s="407"/>
      <c r="BQ10" s="407"/>
      <c r="BR10" s="407"/>
      <c r="BS10" s="407"/>
      <c r="BT10" s="407"/>
      <c r="BU10" s="408"/>
      <c r="BV10" s="406">
        <v>152198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23475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50000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23193</v>
      </c>
      <c r="S13" s="494"/>
      <c r="T13" s="494"/>
      <c r="U13" s="494"/>
      <c r="V13" s="495"/>
      <c r="W13" s="496" t="s">
        <v>130</v>
      </c>
      <c r="X13" s="392"/>
      <c r="Y13" s="392"/>
      <c r="Z13" s="392"/>
      <c r="AA13" s="392"/>
      <c r="AB13" s="393"/>
      <c r="AC13" s="359">
        <v>164</v>
      </c>
      <c r="AD13" s="360"/>
      <c r="AE13" s="360"/>
      <c r="AF13" s="360"/>
      <c r="AG13" s="361"/>
      <c r="AH13" s="359">
        <v>196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24398</v>
      </c>
      <c r="BO13" s="407"/>
      <c r="BP13" s="407"/>
      <c r="BQ13" s="407"/>
      <c r="BR13" s="407"/>
      <c r="BS13" s="407"/>
      <c r="BT13" s="407"/>
      <c r="BU13" s="408"/>
      <c r="BV13" s="406">
        <v>21745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6.5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23542</v>
      </c>
      <c r="S14" s="494"/>
      <c r="T14" s="494"/>
      <c r="U14" s="494"/>
      <c r="V14" s="495"/>
      <c r="W14" s="497"/>
      <c r="X14" s="395"/>
      <c r="Y14" s="395"/>
      <c r="Z14" s="395"/>
      <c r="AA14" s="395"/>
      <c r="AB14" s="396"/>
      <c r="AC14" s="486">
        <v>1.6</v>
      </c>
      <c r="AD14" s="487"/>
      <c r="AE14" s="487"/>
      <c r="AF14" s="487"/>
      <c r="AG14" s="488"/>
      <c r="AH14" s="486">
        <v>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23278</v>
      </c>
      <c r="S15" s="494"/>
      <c r="T15" s="494"/>
      <c r="U15" s="494"/>
      <c r="V15" s="495"/>
      <c r="W15" s="496" t="s">
        <v>137</v>
      </c>
      <c r="X15" s="392"/>
      <c r="Y15" s="392"/>
      <c r="Z15" s="392"/>
      <c r="AA15" s="392"/>
      <c r="AB15" s="393"/>
      <c r="AC15" s="359">
        <v>3688</v>
      </c>
      <c r="AD15" s="360"/>
      <c r="AE15" s="360"/>
      <c r="AF15" s="360"/>
      <c r="AG15" s="361"/>
      <c r="AH15" s="359">
        <v>3796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2557767</v>
      </c>
      <c r="BO15" s="436"/>
      <c r="BP15" s="436"/>
      <c r="BQ15" s="436"/>
      <c r="BR15" s="436"/>
      <c r="BS15" s="436"/>
      <c r="BT15" s="436"/>
      <c r="BU15" s="437"/>
      <c r="BV15" s="435">
        <v>2522965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v>
      </c>
      <c r="AD16" s="487"/>
      <c r="AE16" s="487"/>
      <c r="AF16" s="487"/>
      <c r="AG16" s="488"/>
      <c r="AH16" s="486">
        <v>35.5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5392873</v>
      </c>
      <c r="BO16" s="407"/>
      <c r="BP16" s="407"/>
      <c r="BQ16" s="407"/>
      <c r="BR16" s="407"/>
      <c r="BS16" s="407"/>
      <c r="BT16" s="407"/>
      <c r="BU16" s="408"/>
      <c r="BV16" s="406">
        <v>5228550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6685</v>
      </c>
      <c r="AD17" s="360"/>
      <c r="AE17" s="360"/>
      <c r="AF17" s="360"/>
      <c r="AG17" s="361"/>
      <c r="AH17" s="359">
        <v>6687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3196439</v>
      </c>
      <c r="BO17" s="407"/>
      <c r="BP17" s="407"/>
      <c r="BQ17" s="407"/>
      <c r="BR17" s="407"/>
      <c r="BS17" s="407"/>
      <c r="BT17" s="407"/>
      <c r="BU17" s="408"/>
      <c r="BV17" s="406">
        <v>3151883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33.76</v>
      </c>
      <c r="M18" s="459"/>
      <c r="N18" s="459"/>
      <c r="O18" s="459"/>
      <c r="P18" s="459"/>
      <c r="Q18" s="459"/>
      <c r="R18" s="460"/>
      <c r="S18" s="460"/>
      <c r="T18" s="460"/>
      <c r="U18" s="460"/>
      <c r="V18" s="461"/>
      <c r="W18" s="477"/>
      <c r="X18" s="478"/>
      <c r="Y18" s="478"/>
      <c r="Z18" s="478"/>
      <c r="AA18" s="478"/>
      <c r="AB18" s="502"/>
      <c r="AC18" s="376">
        <v>63.4</v>
      </c>
      <c r="AD18" s="377"/>
      <c r="AE18" s="377"/>
      <c r="AF18" s="377"/>
      <c r="AG18" s="462"/>
      <c r="AH18" s="376">
        <v>62.6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5628104</v>
      </c>
      <c r="BO18" s="407"/>
      <c r="BP18" s="407"/>
      <c r="BQ18" s="407"/>
      <c r="BR18" s="407"/>
      <c r="BS18" s="407"/>
      <c r="BT18" s="407"/>
      <c r="BU18" s="408"/>
      <c r="BV18" s="406">
        <v>5381329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676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7364496</v>
      </c>
      <c r="BO19" s="407"/>
      <c r="BP19" s="407"/>
      <c r="BQ19" s="407"/>
      <c r="BR19" s="407"/>
      <c r="BS19" s="407"/>
      <c r="BT19" s="407"/>
      <c r="BU19" s="408"/>
      <c r="BV19" s="406">
        <v>7054001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9422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7221278</v>
      </c>
      <c r="BO22" s="436"/>
      <c r="BP22" s="436"/>
      <c r="BQ22" s="436"/>
      <c r="BR22" s="436"/>
      <c r="BS22" s="436"/>
      <c r="BT22" s="436"/>
      <c r="BU22" s="437"/>
      <c r="BV22" s="435">
        <v>7722022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6719214</v>
      </c>
      <c r="BO23" s="407"/>
      <c r="BP23" s="407"/>
      <c r="BQ23" s="407"/>
      <c r="BR23" s="407"/>
      <c r="BS23" s="407"/>
      <c r="BT23" s="407"/>
      <c r="BU23" s="408"/>
      <c r="BV23" s="406">
        <v>7188934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8210</v>
      </c>
      <c r="R24" s="360"/>
      <c r="S24" s="360"/>
      <c r="T24" s="360"/>
      <c r="U24" s="360"/>
      <c r="V24" s="361"/>
      <c r="W24" s="449"/>
      <c r="X24" s="386"/>
      <c r="Y24" s="387"/>
      <c r="Z24" s="362" t="s">
        <v>162</v>
      </c>
      <c r="AA24" s="363"/>
      <c r="AB24" s="363"/>
      <c r="AC24" s="363"/>
      <c r="AD24" s="363"/>
      <c r="AE24" s="363"/>
      <c r="AF24" s="363"/>
      <c r="AG24" s="364"/>
      <c r="AH24" s="359">
        <v>137</v>
      </c>
      <c r="AI24" s="360"/>
      <c r="AJ24" s="360"/>
      <c r="AK24" s="360"/>
      <c r="AL24" s="361"/>
      <c r="AM24" s="359">
        <v>422919</v>
      </c>
      <c r="AN24" s="360"/>
      <c r="AO24" s="360"/>
      <c r="AP24" s="360"/>
      <c r="AQ24" s="360"/>
      <c r="AR24" s="361"/>
      <c r="AS24" s="359">
        <v>3087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4481800</v>
      </c>
      <c r="BO24" s="407"/>
      <c r="BP24" s="407"/>
      <c r="BQ24" s="407"/>
      <c r="BR24" s="407"/>
      <c r="BS24" s="407"/>
      <c r="BT24" s="407"/>
      <c r="BU24" s="408"/>
      <c r="BV24" s="406">
        <v>4671399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358602</v>
      </c>
      <c r="BO25" s="436"/>
      <c r="BP25" s="436"/>
      <c r="BQ25" s="436"/>
      <c r="BR25" s="436"/>
      <c r="BS25" s="436"/>
      <c r="BT25" s="436"/>
      <c r="BU25" s="437"/>
      <c r="BV25" s="435">
        <v>202868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3280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280080</v>
      </c>
      <c r="BO27" s="441"/>
      <c r="BP27" s="441"/>
      <c r="BQ27" s="441"/>
      <c r="BR27" s="441"/>
      <c r="BS27" s="441"/>
      <c r="BT27" s="441"/>
      <c r="BU27" s="442"/>
      <c r="BV27" s="440">
        <v>280048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2710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1946531</v>
      </c>
      <c r="BO28" s="436"/>
      <c r="BP28" s="436"/>
      <c r="BQ28" s="436"/>
      <c r="BR28" s="436"/>
      <c r="BS28" s="436"/>
      <c r="BT28" s="436"/>
      <c r="BU28" s="437"/>
      <c r="BV28" s="435">
        <v>1909022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2613</v>
      </c>
      <c r="R29" s="360"/>
      <c r="S29" s="360"/>
      <c r="T29" s="360"/>
      <c r="U29" s="360"/>
      <c r="V29" s="361"/>
      <c r="W29" s="450"/>
      <c r="X29" s="451"/>
      <c r="Y29" s="452"/>
      <c r="Z29" s="362" t="s">
        <v>178</v>
      </c>
      <c r="AA29" s="363"/>
      <c r="AB29" s="363"/>
      <c r="AC29" s="363"/>
      <c r="AD29" s="363"/>
      <c r="AE29" s="363"/>
      <c r="AF29" s="363"/>
      <c r="AG29" s="364"/>
      <c r="AH29" s="359">
        <v>137</v>
      </c>
      <c r="AI29" s="360"/>
      <c r="AJ29" s="360"/>
      <c r="AK29" s="360"/>
      <c r="AL29" s="361"/>
      <c r="AM29" s="359">
        <v>422919</v>
      </c>
      <c r="AN29" s="360"/>
      <c r="AO29" s="360"/>
      <c r="AP29" s="360"/>
      <c r="AQ29" s="360"/>
      <c r="AR29" s="361"/>
      <c r="AS29" s="359">
        <v>3087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90498</v>
      </c>
      <c r="BO29" s="407"/>
      <c r="BP29" s="407"/>
      <c r="BQ29" s="407"/>
      <c r="BR29" s="407"/>
      <c r="BS29" s="407"/>
      <c r="BT29" s="407"/>
      <c r="BU29" s="408"/>
      <c r="BV29" s="406">
        <v>69322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1185338</v>
      </c>
      <c r="BO30" s="441"/>
      <c r="BP30" s="441"/>
      <c r="BQ30" s="441"/>
      <c r="BR30" s="441"/>
      <c r="BS30" s="441"/>
      <c r="BT30" s="441"/>
      <c r="BU30" s="442"/>
      <c r="BV30" s="440">
        <v>1154168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一般財団法人筆の里振興事業団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広島県市町総合事務組合（一般会計）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安芸地区衛生施設管理組合（一般会計）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安芸地区衛生施設管理組合（安芸地区広域ごみ焼却場事業特別会計）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広島県海田高等学校財産組合（一般会計）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広島県水道広域連合企業団（水道用水供給事業会計）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広島県水道広域連合企業団（工業用水道事業会計）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k7UCMHrYEiVbOucgg71j4fniCNgXc9kmAJyslHqOB6MKZUGZwVwbBCksjv92ZKAWGycsAX208L3k9r1Y5mwaw==" saltValue="Rv5SfmHayU7A5T/S/EVX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1" zoomScale="85" zoomScaleNormal="85" zoomScaleSheetLayoutView="100" workbookViewId="0">
      <selection activeCell="C36" sqref="C36:E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1.69</v>
      </c>
      <c r="G34" s="33">
        <v>7.83</v>
      </c>
      <c r="H34" s="33">
        <v>5.27</v>
      </c>
      <c r="I34" s="33">
        <v>2.95</v>
      </c>
      <c r="J34" s="34">
        <v>2.65</v>
      </c>
      <c r="K34" s="22"/>
      <c r="L34" s="22"/>
      <c r="M34" s="22"/>
      <c r="N34" s="22"/>
      <c r="O34" s="22"/>
      <c r="P34" s="22"/>
    </row>
    <row r="35" spans="1:16" ht="39" customHeight="1" x14ac:dyDescent="0.15">
      <c r="A35" s="22"/>
      <c r="B35" s="35"/>
      <c r="C35" s="1132" t="s">
        <v>530</v>
      </c>
      <c r="D35" s="1132"/>
      <c r="E35" s="1133"/>
      <c r="F35" s="36" t="s">
        <v>486</v>
      </c>
      <c r="G35" s="37" t="s">
        <v>486</v>
      </c>
      <c r="H35" s="37">
        <v>0.56000000000000005</v>
      </c>
      <c r="I35" s="37">
        <v>1.42</v>
      </c>
      <c r="J35" s="38">
        <v>1.99</v>
      </c>
      <c r="K35" s="22"/>
      <c r="L35" s="22"/>
      <c r="M35" s="22"/>
      <c r="N35" s="22"/>
      <c r="O35" s="22"/>
      <c r="P35" s="22"/>
    </row>
    <row r="36" spans="1:16" ht="39" customHeight="1" x14ac:dyDescent="0.15">
      <c r="A36" s="22"/>
      <c r="B36" s="35"/>
      <c r="C36" s="1132" t="s">
        <v>531</v>
      </c>
      <c r="D36" s="1132"/>
      <c r="E36" s="1133"/>
      <c r="F36" s="36">
        <v>1.52</v>
      </c>
      <c r="G36" s="37">
        <v>1.32</v>
      </c>
      <c r="H36" s="37">
        <v>1.98</v>
      </c>
      <c r="I36" s="37">
        <v>0.84</v>
      </c>
      <c r="J36" s="38">
        <v>0.35</v>
      </c>
      <c r="K36" s="22"/>
      <c r="L36" s="22"/>
      <c r="M36" s="22"/>
      <c r="N36" s="22"/>
      <c r="O36" s="22"/>
      <c r="P36" s="22"/>
    </row>
    <row r="37" spans="1:16" ht="39" customHeight="1" x14ac:dyDescent="0.15">
      <c r="A37" s="22"/>
      <c r="B37" s="35"/>
      <c r="C37" s="1132" t="s">
        <v>532</v>
      </c>
      <c r="D37" s="1132"/>
      <c r="E37" s="1133"/>
      <c r="F37" s="36">
        <v>0.2</v>
      </c>
      <c r="G37" s="37">
        <v>0.02</v>
      </c>
      <c r="H37" s="37">
        <v>0.33</v>
      </c>
      <c r="I37" s="37">
        <v>0.18</v>
      </c>
      <c r="J37" s="38">
        <v>0.2</v>
      </c>
      <c r="K37" s="22"/>
      <c r="L37" s="22"/>
      <c r="M37" s="22"/>
      <c r="N37" s="22"/>
      <c r="O37" s="22"/>
      <c r="P37" s="22"/>
    </row>
    <row r="38" spans="1:16" ht="39" customHeight="1" x14ac:dyDescent="0.15">
      <c r="A38" s="22"/>
      <c r="B38" s="35"/>
      <c r="C38" s="1132" t="s">
        <v>533</v>
      </c>
      <c r="D38" s="1132"/>
      <c r="E38" s="1133"/>
      <c r="F38" s="36">
        <v>0.95</v>
      </c>
      <c r="G38" s="37">
        <v>0.54</v>
      </c>
      <c r="H38" s="37">
        <v>0.65</v>
      </c>
      <c r="I38" s="37">
        <v>0.27</v>
      </c>
      <c r="J38" s="38">
        <v>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535</v>
      </c>
      <c r="D43" s="1134"/>
      <c r="E43" s="1135"/>
      <c r="F43" s="41">
        <v>18.850000000000001</v>
      </c>
      <c r="G43" s="42">
        <v>18.760000000000002</v>
      </c>
      <c r="H43" s="42">
        <v>19.84</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nydXV3cTLhpHJCVQ99ZJvXkHWPd5hXBm4mUv0w2eD1ahJFy8M+OfYq4iXTBHJcq8Znt8xGfwgejVcJVZdgVMA==" saltValue="2I6Cgu9s/liTHj+NLzId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50" zoomScaleSheetLayoutView="55" workbookViewId="0">
      <selection activeCell="Q62" sqref="Q6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601</v>
      </c>
      <c r="L45" s="58">
        <v>642</v>
      </c>
      <c r="M45" s="58">
        <v>721</v>
      </c>
      <c r="N45" s="58">
        <v>763</v>
      </c>
      <c r="O45" s="59">
        <v>770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260</v>
      </c>
      <c r="L48" s="62">
        <v>269</v>
      </c>
      <c r="M48" s="62">
        <v>278</v>
      </c>
      <c r="N48" s="62">
        <v>191</v>
      </c>
      <c r="O48" s="63">
        <v>185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23</v>
      </c>
      <c r="L49" s="62">
        <v>33</v>
      </c>
      <c r="M49" s="62">
        <v>33</v>
      </c>
      <c r="N49" s="62">
        <v>33</v>
      </c>
      <c r="O49" s="63">
        <v>33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640</v>
      </c>
      <c r="L52" s="62">
        <v>642</v>
      </c>
      <c r="M52" s="62">
        <v>649</v>
      </c>
      <c r="N52" s="62">
        <v>658</v>
      </c>
      <c r="O52" s="63">
        <v>609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244</v>
      </c>
      <c r="L53" s="67">
        <v>302</v>
      </c>
      <c r="M53" s="67">
        <v>383</v>
      </c>
      <c r="N53" s="67">
        <v>329</v>
      </c>
      <c r="O53" s="68">
        <v>379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RvIb5LPc0TYiuCunO7ZfXjWD9J8KHrSqrydcykW4OhY9eWiQxvERgFCulcmnLdJ9gZ+L38oQoV22uh0bxBO0A==" saltValue="A4tSjGwSYFMUCsDVkkS1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8268</v>
      </c>
      <c r="J41" s="331">
        <v>8395</v>
      </c>
      <c r="K41" s="331">
        <v>8107</v>
      </c>
      <c r="L41" s="331">
        <v>7722</v>
      </c>
      <c r="M41" s="332">
        <v>7221</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3190</v>
      </c>
      <c r="J43" s="334">
        <v>2867</v>
      </c>
      <c r="K43" s="334">
        <v>2658</v>
      </c>
      <c r="L43" s="334">
        <v>2363</v>
      </c>
      <c r="M43" s="335">
        <v>2453</v>
      </c>
    </row>
    <row r="44" spans="2:13" ht="27.75" customHeight="1" x14ac:dyDescent="0.15">
      <c r="B44" s="1171"/>
      <c r="C44" s="1172"/>
      <c r="D44" s="104"/>
      <c r="E44" s="1175" t="s">
        <v>34</v>
      </c>
      <c r="F44" s="1175"/>
      <c r="G44" s="1175"/>
      <c r="H44" s="1176"/>
      <c r="I44" s="333">
        <v>365</v>
      </c>
      <c r="J44" s="334">
        <v>364</v>
      </c>
      <c r="K44" s="334">
        <v>332</v>
      </c>
      <c r="L44" s="334">
        <v>300</v>
      </c>
      <c r="M44" s="335">
        <v>268</v>
      </c>
    </row>
    <row r="45" spans="2:13" ht="27.75" customHeight="1" x14ac:dyDescent="0.15">
      <c r="B45" s="1171"/>
      <c r="C45" s="1172"/>
      <c r="D45" s="104"/>
      <c r="E45" s="1175" t="s">
        <v>35</v>
      </c>
      <c r="F45" s="1175"/>
      <c r="G45" s="1175"/>
      <c r="H45" s="1176"/>
      <c r="I45" s="333">
        <v>836</v>
      </c>
      <c r="J45" s="334">
        <v>800</v>
      </c>
      <c r="K45" s="334">
        <v>813</v>
      </c>
      <c r="L45" s="334">
        <v>903</v>
      </c>
      <c r="M45" s="335">
        <v>815</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3426</v>
      </c>
      <c r="J50" s="334">
        <v>3960</v>
      </c>
      <c r="K50" s="334">
        <v>4325</v>
      </c>
      <c r="L50" s="334">
        <v>4597</v>
      </c>
      <c r="M50" s="335">
        <v>4671</v>
      </c>
    </row>
    <row r="51" spans="2:13" ht="27.75" customHeight="1" x14ac:dyDescent="0.15">
      <c r="B51" s="1171"/>
      <c r="C51" s="1172"/>
      <c r="D51" s="104"/>
      <c r="E51" s="1175" t="s">
        <v>42</v>
      </c>
      <c r="F51" s="1175"/>
      <c r="G51" s="1175"/>
      <c r="H51" s="1176"/>
      <c r="I51" s="333" t="s">
        <v>486</v>
      </c>
      <c r="J51" s="334" t="s">
        <v>486</v>
      </c>
      <c r="K51" s="334" t="s">
        <v>486</v>
      </c>
      <c r="L51" s="334" t="s">
        <v>486</v>
      </c>
      <c r="M51" s="335" t="s">
        <v>486</v>
      </c>
    </row>
    <row r="52" spans="2:13" ht="27.75" customHeight="1" x14ac:dyDescent="0.15">
      <c r="B52" s="1173"/>
      <c r="C52" s="1174"/>
      <c r="D52" s="104"/>
      <c r="E52" s="1175" t="s">
        <v>43</v>
      </c>
      <c r="F52" s="1175"/>
      <c r="G52" s="1175"/>
      <c r="H52" s="1176"/>
      <c r="I52" s="333">
        <v>8537</v>
      </c>
      <c r="J52" s="334">
        <v>8488</v>
      </c>
      <c r="K52" s="334">
        <v>8275</v>
      </c>
      <c r="L52" s="334">
        <v>7867</v>
      </c>
      <c r="M52" s="335">
        <v>7468</v>
      </c>
    </row>
    <row r="53" spans="2:13" ht="27.75" customHeight="1" thickBot="1" x14ac:dyDescent="0.2">
      <c r="B53" s="1177" t="s">
        <v>19</v>
      </c>
      <c r="C53" s="1178"/>
      <c r="D53" s="108"/>
      <c r="E53" s="1179" t="s">
        <v>44</v>
      </c>
      <c r="F53" s="1179"/>
      <c r="G53" s="1179"/>
      <c r="H53" s="1180"/>
      <c r="I53" s="336">
        <v>696</v>
      </c>
      <c r="J53" s="337">
        <v>-21</v>
      </c>
      <c r="K53" s="337">
        <v>-690</v>
      </c>
      <c r="L53" s="337">
        <v>-1176</v>
      </c>
      <c r="M53" s="338">
        <v>-1383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6cl92E1HZH3owgTtvcSqY0nt42RnJ6C7pP+b9M1HyC9Blx5gkBFaR23Qws6PMrNVhjJ/msDan9+NcgqYBLlJg==" saltValue="9BFWq7AO8q763tafEZIA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D47" zoomScale="64" zoomScaleNormal="64"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1757</v>
      </c>
      <c r="G55" s="339">
        <v>1909</v>
      </c>
      <c r="H55" s="340">
        <v>1947</v>
      </c>
    </row>
    <row r="56" spans="2:8" ht="52.5" customHeight="1" x14ac:dyDescent="0.15">
      <c r="B56" s="120"/>
      <c r="C56" s="1198" t="s">
        <v>47</v>
      </c>
      <c r="D56" s="1198"/>
      <c r="E56" s="1199"/>
      <c r="F56" s="341">
        <v>43</v>
      </c>
      <c r="G56" s="341">
        <v>69</v>
      </c>
      <c r="H56" s="342">
        <v>90</v>
      </c>
    </row>
    <row r="57" spans="2:8" ht="53.25" customHeight="1" x14ac:dyDescent="0.15">
      <c r="B57" s="120"/>
      <c r="C57" s="1200" t="s">
        <v>48</v>
      </c>
      <c r="D57" s="1200"/>
      <c r="E57" s="1201"/>
      <c r="F57" s="343">
        <v>1104</v>
      </c>
      <c r="G57" s="343">
        <v>1154</v>
      </c>
      <c r="H57" s="344">
        <v>1185</v>
      </c>
    </row>
    <row r="58" spans="2:8" ht="45.75" customHeight="1" x14ac:dyDescent="0.15">
      <c r="B58" s="121"/>
      <c r="C58" s="1188" t="s">
        <v>551</v>
      </c>
      <c r="D58" s="1189"/>
      <c r="E58" s="1190"/>
      <c r="F58" s="345">
        <v>575</v>
      </c>
      <c r="G58" s="345">
        <v>588</v>
      </c>
      <c r="H58" s="346">
        <v>599</v>
      </c>
    </row>
    <row r="59" spans="2:8" ht="45.75" customHeight="1" x14ac:dyDescent="0.15">
      <c r="B59" s="121"/>
      <c r="C59" s="1188" t="s">
        <v>552</v>
      </c>
      <c r="D59" s="1189"/>
      <c r="E59" s="1190"/>
      <c r="F59" s="345">
        <v>363</v>
      </c>
      <c r="G59" s="345">
        <v>410</v>
      </c>
      <c r="H59" s="346">
        <v>440</v>
      </c>
    </row>
    <row r="60" spans="2:8" ht="45.75" customHeight="1" x14ac:dyDescent="0.15">
      <c r="B60" s="121"/>
      <c r="C60" s="1188" t="s">
        <v>553</v>
      </c>
      <c r="D60" s="1189"/>
      <c r="E60" s="1190"/>
      <c r="F60" s="345">
        <v>126</v>
      </c>
      <c r="G60" s="345">
        <v>114</v>
      </c>
      <c r="H60" s="346">
        <v>101</v>
      </c>
    </row>
    <row r="61" spans="2:8" ht="45.75" customHeight="1" x14ac:dyDescent="0.15">
      <c r="B61" s="121"/>
      <c r="C61" s="1188" t="s">
        <v>554</v>
      </c>
      <c r="D61" s="1189"/>
      <c r="E61" s="1190"/>
      <c r="F61" s="345">
        <v>19</v>
      </c>
      <c r="G61" s="345">
        <v>19</v>
      </c>
      <c r="H61" s="346">
        <v>19</v>
      </c>
    </row>
    <row r="62" spans="2:8" ht="45.75" customHeight="1" thickBot="1" x14ac:dyDescent="0.2">
      <c r="B62" s="122"/>
      <c r="C62" s="1191" t="s">
        <v>555</v>
      </c>
      <c r="D62" s="1192"/>
      <c r="E62" s="1193"/>
      <c r="F62" s="347">
        <v>10</v>
      </c>
      <c r="G62" s="347">
        <v>12</v>
      </c>
      <c r="H62" s="348">
        <v>15</v>
      </c>
    </row>
    <row r="63" spans="2:8" ht="52.5" customHeight="1" thickBot="1" x14ac:dyDescent="0.2">
      <c r="B63" s="123"/>
      <c r="C63" s="1194" t="s">
        <v>49</v>
      </c>
      <c r="D63" s="1194"/>
      <c r="E63" s="1195"/>
      <c r="F63" s="349">
        <v>2904</v>
      </c>
      <c r="G63" s="349">
        <v>3133</v>
      </c>
      <c r="H63" s="350">
        <v>3222</v>
      </c>
    </row>
    <row r="64" spans="2:8" x14ac:dyDescent="0.15"/>
    <row r="65" s="1" customFormat="1" ht="13.5" hidden="1" customHeight="1" x14ac:dyDescent="0.15"/>
    <row r="66" s="1" customFormat="1" ht="13.5" hidden="1" customHeight="1" x14ac:dyDescent="0.15"/>
  </sheetData>
  <sheetProtection algorithmName="SHA-512" hashValue="dEv+8mb28kABYXQwzNP8VvlJ0omWIBGgcD1nw01t2cab2eQGfnei/kv9mHnndgcjEtfuqGzO0nT57JBaJ1QawQ==" saltValue="Jl9A5hN5mTvBgzeVFxi6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84686</v>
      </c>
      <c r="E3" s="142"/>
      <c r="F3" s="143">
        <v>52068</v>
      </c>
      <c r="G3" s="144"/>
      <c r="H3" s="145"/>
    </row>
    <row r="4" spans="1:8" x14ac:dyDescent="0.15">
      <c r="A4" s="146"/>
      <c r="B4" s="147"/>
      <c r="C4" s="148"/>
      <c r="D4" s="149">
        <v>28908</v>
      </c>
      <c r="E4" s="150"/>
      <c r="F4" s="151">
        <v>26936</v>
      </c>
      <c r="G4" s="152"/>
      <c r="H4" s="153"/>
    </row>
    <row r="5" spans="1:8" x14ac:dyDescent="0.15">
      <c r="A5" s="134" t="s">
        <v>518</v>
      </c>
      <c r="B5" s="139"/>
      <c r="C5" s="140"/>
      <c r="D5" s="141">
        <v>47542</v>
      </c>
      <c r="E5" s="142"/>
      <c r="F5" s="143">
        <v>47161</v>
      </c>
      <c r="G5" s="144"/>
      <c r="H5" s="145"/>
    </row>
    <row r="6" spans="1:8" x14ac:dyDescent="0.15">
      <c r="A6" s="146"/>
      <c r="B6" s="147"/>
      <c r="C6" s="148"/>
      <c r="D6" s="149">
        <v>24438</v>
      </c>
      <c r="E6" s="150"/>
      <c r="F6" s="151">
        <v>24595</v>
      </c>
      <c r="G6" s="152"/>
      <c r="H6" s="153"/>
    </row>
    <row r="7" spans="1:8" x14ac:dyDescent="0.15">
      <c r="A7" s="134" t="s">
        <v>519</v>
      </c>
      <c r="B7" s="139"/>
      <c r="C7" s="140"/>
      <c r="D7" s="141">
        <v>31287</v>
      </c>
      <c r="E7" s="142"/>
      <c r="F7" s="143">
        <v>43423</v>
      </c>
      <c r="G7" s="144"/>
      <c r="H7" s="145"/>
    </row>
    <row r="8" spans="1:8" x14ac:dyDescent="0.15">
      <c r="A8" s="146"/>
      <c r="B8" s="147"/>
      <c r="C8" s="148"/>
      <c r="D8" s="149">
        <v>19170</v>
      </c>
      <c r="E8" s="150"/>
      <c r="F8" s="151">
        <v>22207</v>
      </c>
      <c r="G8" s="152"/>
      <c r="H8" s="153"/>
    </row>
    <row r="9" spans="1:8" x14ac:dyDescent="0.15">
      <c r="A9" s="134" t="s">
        <v>520</v>
      </c>
      <c r="B9" s="139"/>
      <c r="C9" s="140"/>
      <c r="D9" s="141">
        <v>29685</v>
      </c>
      <c r="E9" s="142"/>
      <c r="F9" s="143">
        <v>45265</v>
      </c>
      <c r="G9" s="144"/>
      <c r="H9" s="145"/>
    </row>
    <row r="10" spans="1:8" x14ac:dyDescent="0.15">
      <c r="A10" s="146"/>
      <c r="B10" s="147"/>
      <c r="C10" s="148"/>
      <c r="D10" s="149">
        <v>16162</v>
      </c>
      <c r="E10" s="150"/>
      <c r="F10" s="151">
        <v>22600</v>
      </c>
      <c r="G10" s="152"/>
      <c r="H10" s="153"/>
    </row>
    <row r="11" spans="1:8" x14ac:dyDescent="0.15">
      <c r="A11" s="134" t="s">
        <v>521</v>
      </c>
      <c r="B11" s="139"/>
      <c r="C11" s="140"/>
      <c r="D11" s="141">
        <v>22505</v>
      </c>
      <c r="E11" s="142"/>
      <c r="F11" s="143">
        <v>54621</v>
      </c>
      <c r="G11" s="144"/>
      <c r="H11" s="145"/>
    </row>
    <row r="12" spans="1:8" x14ac:dyDescent="0.15">
      <c r="A12" s="146"/>
      <c r="B12" s="147"/>
      <c r="C12" s="154"/>
      <c r="D12" s="149">
        <v>14386</v>
      </c>
      <c r="E12" s="150"/>
      <c r="F12" s="151">
        <v>30892</v>
      </c>
      <c r="G12" s="152"/>
      <c r="H12" s="153"/>
    </row>
    <row r="13" spans="1:8" x14ac:dyDescent="0.15">
      <c r="A13" s="134"/>
      <c r="B13" s="139"/>
      <c r="C13" s="140"/>
      <c r="D13" s="141">
        <v>43141</v>
      </c>
      <c r="E13" s="142"/>
      <c r="F13" s="143">
        <v>48508</v>
      </c>
      <c r="G13" s="155"/>
      <c r="H13" s="145"/>
    </row>
    <row r="14" spans="1:8" x14ac:dyDescent="0.15">
      <c r="A14" s="146"/>
      <c r="B14" s="147"/>
      <c r="C14" s="148"/>
      <c r="D14" s="149">
        <v>20613</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1.69</v>
      </c>
      <c r="C19" s="156">
        <f>ROUND(VALUE(SUBSTITUTE(実質収支比率等に係る経年分析!G$48,"▲","-")),2)</f>
        <v>7.83</v>
      </c>
      <c r="D19" s="156">
        <f>ROUND(VALUE(SUBSTITUTE(実質収支比率等に係る経年分析!H$48,"▲","-")),2)</f>
        <v>5.28</v>
      </c>
      <c r="E19" s="156">
        <f>ROUND(VALUE(SUBSTITUTE(実質収支比率等に係る経年分析!I$48,"▲","-")),2)</f>
        <v>2.95</v>
      </c>
      <c r="F19" s="156">
        <f>ROUND(VALUE(SUBSTITUTE(実質収支比率等に係る経年分析!J$48,"▲","-")),2)</f>
        <v>2.66</v>
      </c>
    </row>
    <row r="20" spans="1:11" x14ac:dyDescent="0.15">
      <c r="A20" s="156" t="s">
        <v>53</v>
      </c>
      <c r="B20" s="156">
        <f>ROUND(VALUE(SUBSTITUTE(実質収支比率等に係る経年分析!F$47,"▲","-")),2)</f>
        <v>23.68</v>
      </c>
      <c r="C20" s="156">
        <f>ROUND(VALUE(SUBSTITUTE(実質収支比率等に係る経年分析!G$47,"▲","-")),2)</f>
        <v>26.01</v>
      </c>
      <c r="D20" s="156">
        <f>ROUND(VALUE(SUBSTITUTE(実質収支比率等に係る経年分析!H$47,"▲","-")),2)</f>
        <v>30.47</v>
      </c>
      <c r="E20" s="156">
        <f>ROUND(VALUE(SUBSTITUTE(実質収支比率等に係る経年分析!I$47,"▲","-")),2)</f>
        <v>32.43</v>
      </c>
      <c r="F20" s="156">
        <f>ROUND(VALUE(SUBSTITUTE(実質収支比率等に係る経年分析!J$47,"▲","-")),2)</f>
        <v>32.159999999999997</v>
      </c>
    </row>
    <row r="21" spans="1:11" x14ac:dyDescent="0.15">
      <c r="A21" s="156" t="s">
        <v>54</v>
      </c>
      <c r="B21" s="156">
        <f>IF(ISNUMBER(VALUE(SUBSTITUTE(実質収支比率等に係る経年分析!F$49,"▲","-"))),ROUND(VALUE(SUBSTITUTE(実質収支比率等に係る経年分析!F$49,"▲","-")),2),NA())</f>
        <v>0.4</v>
      </c>
      <c r="C21" s="156">
        <f>IF(ISNUMBER(VALUE(SUBSTITUTE(実質収支比率等に係る経年分析!G$49,"▲","-"))),ROUND(VALUE(SUBSTITUTE(実質収支比率等に係る経年分析!G$49,"▲","-")),2),NA())</f>
        <v>10.07</v>
      </c>
      <c r="D21" s="156">
        <f>IF(ISNUMBER(VALUE(SUBSTITUTE(実質収支比率等に係る経年分析!H$49,"▲","-"))),ROUND(VALUE(SUBSTITUTE(実質収支比率等に係る経年分析!H$49,"▲","-")),2),NA())</f>
        <v>1.29</v>
      </c>
      <c r="E21" s="156">
        <f>IF(ISNUMBER(VALUE(SUBSTITUTE(実質収支比率等に係る経年分析!I$49,"▲","-"))),ROUND(VALUE(SUBSTITUTE(実質収支比率等に係る経年分析!I$49,"▲","-")),2),NA())</f>
        <v>0.37</v>
      </c>
      <c r="F21" s="156">
        <f>IF(ISNUMBER(VALUE(SUBSTITUTE(実質収支比率等に係る経年分析!J$49,"▲","-"))),ROUND(VALUE(SUBSTITUTE(実質収支比率等に係る経年分析!J$49,"▲","-")),2),NA())</f>
        <v>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18.850000000000001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18.760000000000002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19.84</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0.56000000000000005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640</v>
      </c>
      <c r="E42" s="158"/>
      <c r="F42" s="158"/>
      <c r="G42" s="158">
        <f>'実質公債費比率（分子）の構造'!L$52</f>
        <v>642</v>
      </c>
      <c r="H42" s="158"/>
      <c r="I42" s="158"/>
      <c r="J42" s="158">
        <f>'実質公債費比率（分子）の構造'!M$52</f>
        <v>649</v>
      </c>
      <c r="K42" s="158"/>
      <c r="L42" s="158"/>
      <c r="M42" s="158">
        <f>'実質公債費比率（分子）の構造'!N$52</f>
        <v>658</v>
      </c>
      <c r="N42" s="158"/>
      <c r="O42" s="158"/>
      <c r="P42" s="158">
        <f>'実質公債費比率（分子）の構造'!O$52</f>
        <v>609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23</v>
      </c>
      <c r="C45" s="158"/>
      <c r="D45" s="158"/>
      <c r="E45" s="158">
        <f>'実質公債費比率（分子）の構造'!L$49</f>
        <v>33</v>
      </c>
      <c r="F45" s="158"/>
      <c r="G45" s="158"/>
      <c r="H45" s="158">
        <f>'実質公債費比率（分子）の構造'!M$49</f>
        <v>33</v>
      </c>
      <c r="I45" s="158"/>
      <c r="J45" s="158"/>
      <c r="K45" s="158">
        <f>'実質公債費比率（分子）の構造'!N$49</f>
        <v>33</v>
      </c>
      <c r="L45" s="158"/>
      <c r="M45" s="158"/>
      <c r="N45" s="158">
        <f>'実質公債費比率（分子）の構造'!O$49</f>
        <v>33</v>
      </c>
      <c r="O45" s="158"/>
      <c r="P45" s="158"/>
    </row>
    <row r="46" spans="1:16" x14ac:dyDescent="0.15">
      <c r="A46" s="158" t="s">
        <v>64</v>
      </c>
      <c r="B46" s="158">
        <f>'実質公債費比率（分子）の構造'!K$48</f>
        <v>260</v>
      </c>
      <c r="C46" s="158"/>
      <c r="D46" s="158"/>
      <c r="E46" s="158">
        <f>'実質公債費比率（分子）の構造'!L$48</f>
        <v>269</v>
      </c>
      <c r="F46" s="158"/>
      <c r="G46" s="158"/>
      <c r="H46" s="158">
        <f>'実質公債費比率（分子）の構造'!M$48</f>
        <v>278</v>
      </c>
      <c r="I46" s="158"/>
      <c r="J46" s="158"/>
      <c r="K46" s="158">
        <f>'実質公債費比率（分子）の構造'!N$48</f>
        <v>191</v>
      </c>
      <c r="L46" s="158"/>
      <c r="M46" s="158"/>
      <c r="N46" s="158">
        <f>'実質公債費比率（分子）の構造'!O$48</f>
        <v>185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601</v>
      </c>
      <c r="C49" s="158"/>
      <c r="D49" s="158"/>
      <c r="E49" s="158">
        <f>'実質公債費比率（分子）の構造'!L$45</f>
        <v>642</v>
      </c>
      <c r="F49" s="158"/>
      <c r="G49" s="158"/>
      <c r="H49" s="158">
        <f>'実質公債費比率（分子）の構造'!M$45</f>
        <v>721</v>
      </c>
      <c r="I49" s="158"/>
      <c r="J49" s="158"/>
      <c r="K49" s="158">
        <f>'実質公債費比率（分子）の構造'!N$45</f>
        <v>763</v>
      </c>
      <c r="L49" s="158"/>
      <c r="M49" s="158"/>
      <c r="N49" s="158">
        <f>'実質公債費比率（分子）の構造'!O$45</f>
        <v>770</v>
      </c>
      <c r="O49" s="158"/>
      <c r="P49" s="158"/>
    </row>
    <row r="50" spans="1:16" x14ac:dyDescent="0.15">
      <c r="A50" s="158" t="s">
        <v>67</v>
      </c>
      <c r="B50" s="158" t="e">
        <f>NA()</f>
        <v>#N/A</v>
      </c>
      <c r="C50" s="158">
        <f>IF(ISNUMBER('実質公債費比率（分子）の構造'!K$53),'実質公債費比率（分子）の構造'!K$53,NA())</f>
        <v>244</v>
      </c>
      <c r="D50" s="158" t="e">
        <f>NA()</f>
        <v>#N/A</v>
      </c>
      <c r="E50" s="158" t="e">
        <f>NA()</f>
        <v>#N/A</v>
      </c>
      <c r="F50" s="158">
        <f>IF(ISNUMBER('実質公債費比率（分子）の構造'!L$53),'実質公債費比率（分子）の構造'!L$53,NA())</f>
        <v>302</v>
      </c>
      <c r="G50" s="158" t="e">
        <f>NA()</f>
        <v>#N/A</v>
      </c>
      <c r="H50" s="158" t="e">
        <f>NA()</f>
        <v>#N/A</v>
      </c>
      <c r="I50" s="158">
        <f>IF(ISNUMBER('実質公債費比率（分子）の構造'!M$53),'実質公債費比率（分子）の構造'!M$53,NA())</f>
        <v>383</v>
      </c>
      <c r="J50" s="158" t="e">
        <f>NA()</f>
        <v>#N/A</v>
      </c>
      <c r="K50" s="158" t="e">
        <f>NA()</f>
        <v>#N/A</v>
      </c>
      <c r="L50" s="158">
        <f>IF(ISNUMBER('実質公債費比率（分子）の構造'!N$53),'実質公債費比率（分子）の構造'!N$53,NA())</f>
        <v>329</v>
      </c>
      <c r="M50" s="158" t="e">
        <f>NA()</f>
        <v>#N/A</v>
      </c>
      <c r="N50" s="158" t="e">
        <f>NA()</f>
        <v>#N/A</v>
      </c>
      <c r="O50" s="158">
        <f>IF(ISNUMBER('実質公債費比率（分子）の構造'!O$53),'実質公債費比率（分子）の構造'!O$53,NA())</f>
        <v>379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8537</v>
      </c>
      <c r="E56" s="157"/>
      <c r="F56" s="157"/>
      <c r="G56" s="157">
        <f>'将来負担比率（分子）の構造'!J$52</f>
        <v>8488</v>
      </c>
      <c r="H56" s="157"/>
      <c r="I56" s="157"/>
      <c r="J56" s="157">
        <f>'将来負担比率（分子）の構造'!K$52</f>
        <v>8275</v>
      </c>
      <c r="K56" s="157"/>
      <c r="L56" s="157"/>
      <c r="M56" s="157">
        <f>'将来負担比率（分子）の構造'!L$52</f>
        <v>7867</v>
      </c>
      <c r="N56" s="157"/>
      <c r="O56" s="157"/>
      <c r="P56" s="157">
        <f>'将来負担比率（分子）の構造'!M$52</f>
        <v>7468</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3426</v>
      </c>
      <c r="E58" s="157"/>
      <c r="F58" s="157"/>
      <c r="G58" s="157">
        <f>'将来負担比率（分子）の構造'!J$50</f>
        <v>3960</v>
      </c>
      <c r="H58" s="157"/>
      <c r="I58" s="157"/>
      <c r="J58" s="157">
        <f>'将来負担比率（分子）の構造'!K$50</f>
        <v>4325</v>
      </c>
      <c r="K58" s="157"/>
      <c r="L58" s="157"/>
      <c r="M58" s="157">
        <f>'将来負担比率（分子）の構造'!L$50</f>
        <v>4597</v>
      </c>
      <c r="N58" s="157"/>
      <c r="O58" s="157"/>
      <c r="P58" s="157">
        <f>'将来負担比率（分子）の構造'!M$50</f>
        <v>4671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836</v>
      </c>
      <c r="C62" s="157"/>
      <c r="D62" s="157"/>
      <c r="E62" s="157">
        <f>'将来負担比率（分子）の構造'!J$45</f>
        <v>800</v>
      </c>
      <c r="F62" s="157"/>
      <c r="G62" s="157"/>
      <c r="H62" s="157">
        <f>'将来負担比率（分子）の構造'!K$45</f>
        <v>813</v>
      </c>
      <c r="I62" s="157"/>
      <c r="J62" s="157"/>
      <c r="K62" s="157">
        <f>'将来負担比率（分子）の構造'!L$45</f>
        <v>903</v>
      </c>
      <c r="L62" s="157"/>
      <c r="M62" s="157"/>
      <c r="N62" s="157">
        <f>'将来負担比率（分子）の構造'!M$45</f>
        <v>815</v>
      </c>
      <c r="O62" s="157"/>
      <c r="P62" s="157"/>
    </row>
    <row r="63" spans="1:16" x14ac:dyDescent="0.15">
      <c r="A63" s="157" t="s">
        <v>34</v>
      </c>
      <c r="B63" s="157">
        <f>'将来負担比率（分子）の構造'!I$44</f>
        <v>365</v>
      </c>
      <c r="C63" s="157"/>
      <c r="D63" s="157"/>
      <c r="E63" s="157">
        <f>'将来負担比率（分子）の構造'!J$44</f>
        <v>364</v>
      </c>
      <c r="F63" s="157"/>
      <c r="G63" s="157"/>
      <c r="H63" s="157">
        <f>'将来負担比率（分子）の構造'!K$44</f>
        <v>332</v>
      </c>
      <c r="I63" s="157"/>
      <c r="J63" s="157"/>
      <c r="K63" s="157">
        <f>'将来負担比率（分子）の構造'!L$44</f>
        <v>300</v>
      </c>
      <c r="L63" s="157"/>
      <c r="M63" s="157"/>
      <c r="N63" s="157">
        <f>'将来負担比率（分子）の構造'!M$44</f>
        <v>268</v>
      </c>
      <c r="O63" s="157"/>
      <c r="P63" s="157"/>
    </row>
    <row r="64" spans="1:16" x14ac:dyDescent="0.15">
      <c r="A64" s="157" t="s">
        <v>33</v>
      </c>
      <c r="B64" s="157">
        <f>'将来負担比率（分子）の構造'!I$43</f>
        <v>3190</v>
      </c>
      <c r="C64" s="157"/>
      <c r="D64" s="157"/>
      <c r="E64" s="157">
        <f>'将来負担比率（分子）の構造'!J$43</f>
        <v>2867</v>
      </c>
      <c r="F64" s="157"/>
      <c r="G64" s="157"/>
      <c r="H64" s="157">
        <f>'将来負担比率（分子）の構造'!K$43</f>
        <v>2658</v>
      </c>
      <c r="I64" s="157"/>
      <c r="J64" s="157"/>
      <c r="K64" s="157">
        <f>'将来負担比率（分子）の構造'!L$43</f>
        <v>2363</v>
      </c>
      <c r="L64" s="157"/>
      <c r="M64" s="157"/>
      <c r="N64" s="157">
        <f>'将来負担比率（分子）の構造'!M$43</f>
        <v>2453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8268</v>
      </c>
      <c r="C66" s="157"/>
      <c r="D66" s="157"/>
      <c r="E66" s="157">
        <f>'将来負担比率（分子）の構造'!J$41</f>
        <v>8395</v>
      </c>
      <c r="F66" s="157"/>
      <c r="G66" s="157"/>
      <c r="H66" s="157">
        <f>'将来負担比率（分子）の構造'!K$41</f>
        <v>8107</v>
      </c>
      <c r="I66" s="157"/>
      <c r="J66" s="157"/>
      <c r="K66" s="157">
        <f>'将来負担比率（分子）の構造'!L$41</f>
        <v>7722</v>
      </c>
      <c r="L66" s="157"/>
      <c r="M66" s="157"/>
      <c r="N66" s="157">
        <f>'将来負担比率（分子）の構造'!M$41</f>
        <v>7221</v>
      </c>
      <c r="O66" s="157"/>
      <c r="P66" s="157"/>
    </row>
    <row r="67" spans="1:16" x14ac:dyDescent="0.15">
      <c r="A67" s="157" t="s">
        <v>71</v>
      </c>
      <c r="B67" s="157" t="e">
        <f>NA()</f>
        <v>#N/A</v>
      </c>
      <c r="C67" s="157">
        <f>IF(ISNUMBER('将来負担比率（分子）の構造'!I$53), IF('将来負担比率（分子）の構造'!I$53 &lt; 0, 0, '将来負担比率（分子）の構造'!I$53), NA())</f>
        <v>696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1757</v>
      </c>
      <c r="C72" s="161">
        <f>基金残高に係る経年分析!G55</f>
        <v>1909</v>
      </c>
      <c r="D72" s="161">
        <f>基金残高に係る経年分析!H55</f>
        <v>1947</v>
      </c>
    </row>
    <row r="73" spans="1:16" x14ac:dyDescent="0.15">
      <c r="A73" s="160" t="s">
        <v>74</v>
      </c>
      <c r="B73" s="161">
        <f>基金残高に係る経年分析!F56</f>
        <v>43</v>
      </c>
      <c r="C73" s="161">
        <f>基金残高に係る経年分析!G56</f>
        <v>69</v>
      </c>
      <c r="D73" s="161">
        <f>基金残高に係る経年分析!H56</f>
        <v>90</v>
      </c>
    </row>
    <row r="74" spans="1:16" x14ac:dyDescent="0.15">
      <c r="A74" s="160" t="s">
        <v>75</v>
      </c>
      <c r="B74" s="161">
        <f>基金残高に係る経年分析!F57</f>
        <v>1104</v>
      </c>
      <c r="C74" s="161">
        <f>基金残高に係る経年分析!G57</f>
        <v>1154</v>
      </c>
      <c r="D74" s="161">
        <f>基金残高に係る経年分析!H57</f>
        <v>1185</v>
      </c>
    </row>
  </sheetData>
  <sheetProtection algorithmName="SHA-512" hashValue="1rR7K6T4KkwsP/MlX5XVJ2c2RwtKIG7xy3oh3lN4XJDozg07e5Bfqil/ox+RI2q74xFzCuvvtUdPZOmqDrAtfw==" saltValue="K6hFas9LgFmTTC1AIRwZ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W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2448123</v>
      </c>
      <c r="S5" s="661"/>
      <c r="T5" s="661"/>
      <c r="U5" s="661"/>
      <c r="V5" s="661"/>
      <c r="W5" s="661"/>
      <c r="X5" s="661"/>
      <c r="Y5" s="689"/>
      <c r="Z5" s="702">
        <v>23</v>
      </c>
      <c r="AA5" s="702"/>
      <c r="AB5" s="702"/>
      <c r="AC5" s="702"/>
      <c r="AD5" s="703">
        <v>2448123</v>
      </c>
      <c r="AE5" s="703"/>
      <c r="AF5" s="703"/>
      <c r="AG5" s="703"/>
      <c r="AH5" s="703"/>
      <c r="AI5" s="703"/>
      <c r="AJ5" s="703"/>
      <c r="AK5" s="703"/>
      <c r="AL5" s="690">
        <v>39.799999999999997</v>
      </c>
      <c r="AM5" s="672"/>
      <c r="AN5" s="672"/>
      <c r="AO5" s="691"/>
      <c r="AP5" s="663" t="s">
        <v>217</v>
      </c>
      <c r="AQ5" s="664"/>
      <c r="AR5" s="664"/>
      <c r="AS5" s="664"/>
      <c r="AT5" s="664"/>
      <c r="AU5" s="664"/>
      <c r="AV5" s="664"/>
      <c r="AW5" s="664"/>
      <c r="AX5" s="664"/>
      <c r="AY5" s="664"/>
      <c r="AZ5" s="664"/>
      <c r="BA5" s="664"/>
      <c r="BB5" s="664"/>
      <c r="BC5" s="664"/>
      <c r="BD5" s="664"/>
      <c r="BE5" s="664"/>
      <c r="BF5" s="665"/>
      <c r="BG5" s="608">
        <v>2448123</v>
      </c>
      <c r="BH5" s="609"/>
      <c r="BI5" s="609"/>
      <c r="BJ5" s="609"/>
      <c r="BK5" s="609"/>
      <c r="BL5" s="609"/>
      <c r="BM5" s="609"/>
      <c r="BN5" s="610"/>
      <c r="BO5" s="646">
        <v>100</v>
      </c>
      <c r="BP5" s="646"/>
      <c r="BQ5" s="646"/>
      <c r="BR5" s="646"/>
      <c r="BS5" s="647" t="s">
        <v>121</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62758</v>
      </c>
      <c r="S6" s="609"/>
      <c r="T6" s="609"/>
      <c r="U6" s="609"/>
      <c r="V6" s="609"/>
      <c r="W6" s="609"/>
      <c r="X6" s="609"/>
      <c r="Y6" s="610"/>
      <c r="Z6" s="646">
        <v>0.6</v>
      </c>
      <c r="AA6" s="646"/>
      <c r="AB6" s="646"/>
      <c r="AC6" s="646"/>
      <c r="AD6" s="647">
        <v>62758</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2448123</v>
      </c>
      <c r="BH6" s="609"/>
      <c r="BI6" s="609"/>
      <c r="BJ6" s="609"/>
      <c r="BK6" s="609"/>
      <c r="BL6" s="609"/>
      <c r="BM6" s="609"/>
      <c r="BN6" s="610"/>
      <c r="BO6" s="646">
        <v>100</v>
      </c>
      <c r="BP6" s="646"/>
      <c r="BQ6" s="646"/>
      <c r="BR6" s="646"/>
      <c r="BS6" s="647" t="s">
        <v>121</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95322</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95322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1663</v>
      </c>
      <c r="S7" s="609"/>
      <c r="T7" s="609"/>
      <c r="U7" s="609"/>
      <c r="V7" s="609"/>
      <c r="W7" s="609"/>
      <c r="X7" s="609"/>
      <c r="Y7" s="610"/>
      <c r="Z7" s="646">
        <v>0</v>
      </c>
      <c r="AA7" s="646"/>
      <c r="AB7" s="646"/>
      <c r="AC7" s="646"/>
      <c r="AD7" s="647">
        <v>1663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1101764</v>
      </c>
      <c r="BH7" s="609"/>
      <c r="BI7" s="609"/>
      <c r="BJ7" s="609"/>
      <c r="BK7" s="609"/>
      <c r="BL7" s="609"/>
      <c r="BM7" s="609"/>
      <c r="BN7" s="610"/>
      <c r="BO7" s="646">
        <v>45</v>
      </c>
      <c r="BP7" s="646"/>
      <c r="BQ7" s="646"/>
      <c r="BR7" s="646"/>
      <c r="BS7" s="647" t="s">
        <v>121</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1547496</v>
      </c>
      <c r="CS7" s="609"/>
      <c r="CT7" s="609"/>
      <c r="CU7" s="609"/>
      <c r="CV7" s="609"/>
      <c r="CW7" s="609"/>
      <c r="CX7" s="609"/>
      <c r="CY7" s="610"/>
      <c r="CZ7" s="646">
        <v>14.8</v>
      </c>
      <c r="DA7" s="646"/>
      <c r="DB7" s="646"/>
      <c r="DC7" s="646"/>
      <c r="DD7" s="614">
        <v>5414</v>
      </c>
      <c r="DE7" s="609"/>
      <c r="DF7" s="609"/>
      <c r="DG7" s="609"/>
      <c r="DH7" s="609"/>
      <c r="DI7" s="609"/>
      <c r="DJ7" s="609"/>
      <c r="DK7" s="609"/>
      <c r="DL7" s="609"/>
      <c r="DM7" s="609"/>
      <c r="DN7" s="609"/>
      <c r="DO7" s="609"/>
      <c r="DP7" s="610"/>
      <c r="DQ7" s="614">
        <v>1211453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24419</v>
      </c>
      <c r="S8" s="609"/>
      <c r="T8" s="609"/>
      <c r="U8" s="609"/>
      <c r="V8" s="609"/>
      <c r="W8" s="609"/>
      <c r="X8" s="609"/>
      <c r="Y8" s="610"/>
      <c r="Z8" s="646">
        <v>0.2</v>
      </c>
      <c r="AA8" s="646"/>
      <c r="AB8" s="646"/>
      <c r="AC8" s="646"/>
      <c r="AD8" s="647">
        <v>24419</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38619</v>
      </c>
      <c r="BH8" s="609"/>
      <c r="BI8" s="609"/>
      <c r="BJ8" s="609"/>
      <c r="BK8" s="609"/>
      <c r="BL8" s="609"/>
      <c r="BM8" s="609"/>
      <c r="BN8" s="610"/>
      <c r="BO8" s="646">
        <v>1.6</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4843069</v>
      </c>
      <c r="CS8" s="609"/>
      <c r="CT8" s="609"/>
      <c r="CU8" s="609"/>
      <c r="CV8" s="609"/>
      <c r="CW8" s="609"/>
      <c r="CX8" s="609"/>
      <c r="CY8" s="610"/>
      <c r="CZ8" s="646">
        <v>46.3</v>
      </c>
      <c r="DA8" s="646"/>
      <c r="DB8" s="646"/>
      <c r="DC8" s="646"/>
      <c r="DD8" s="614">
        <v>24199</v>
      </c>
      <c r="DE8" s="609"/>
      <c r="DF8" s="609"/>
      <c r="DG8" s="609"/>
      <c r="DH8" s="609"/>
      <c r="DI8" s="609"/>
      <c r="DJ8" s="609"/>
      <c r="DK8" s="609"/>
      <c r="DL8" s="609"/>
      <c r="DM8" s="609"/>
      <c r="DN8" s="609"/>
      <c r="DO8" s="609"/>
      <c r="DP8" s="610"/>
      <c r="DQ8" s="614">
        <v>2624860</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31561</v>
      </c>
      <c r="S9" s="609"/>
      <c r="T9" s="609"/>
      <c r="U9" s="609"/>
      <c r="V9" s="609"/>
      <c r="W9" s="609"/>
      <c r="X9" s="609"/>
      <c r="Y9" s="610"/>
      <c r="Z9" s="646">
        <v>0.3</v>
      </c>
      <c r="AA9" s="646"/>
      <c r="AB9" s="646"/>
      <c r="AC9" s="646"/>
      <c r="AD9" s="647">
        <v>31561</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992150</v>
      </c>
      <c r="BH9" s="609"/>
      <c r="BI9" s="609"/>
      <c r="BJ9" s="609"/>
      <c r="BK9" s="609"/>
      <c r="BL9" s="609"/>
      <c r="BM9" s="609"/>
      <c r="BN9" s="610"/>
      <c r="BO9" s="646">
        <v>40.5</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798372</v>
      </c>
      <c r="CS9" s="609"/>
      <c r="CT9" s="609"/>
      <c r="CU9" s="609"/>
      <c r="CV9" s="609"/>
      <c r="CW9" s="609"/>
      <c r="CX9" s="609"/>
      <c r="CY9" s="610"/>
      <c r="CZ9" s="646">
        <v>7.6</v>
      </c>
      <c r="DA9" s="646"/>
      <c r="DB9" s="646"/>
      <c r="DC9" s="646"/>
      <c r="DD9" s="614">
        <v>7040</v>
      </c>
      <c r="DE9" s="609"/>
      <c r="DF9" s="609"/>
      <c r="DG9" s="609"/>
      <c r="DH9" s="609"/>
      <c r="DI9" s="609"/>
      <c r="DJ9" s="609"/>
      <c r="DK9" s="609"/>
      <c r="DL9" s="609"/>
      <c r="DM9" s="609"/>
      <c r="DN9" s="609"/>
      <c r="DO9" s="609"/>
      <c r="DP9" s="610"/>
      <c r="DQ9" s="614">
        <v>719089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41701</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23000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542925</v>
      </c>
      <c r="S11" s="609"/>
      <c r="T11" s="609"/>
      <c r="U11" s="609"/>
      <c r="V11" s="609"/>
      <c r="W11" s="609"/>
      <c r="X11" s="609"/>
      <c r="Y11" s="610"/>
      <c r="Z11" s="611">
        <v>5.0999999999999996</v>
      </c>
      <c r="AA11" s="612"/>
      <c r="AB11" s="612"/>
      <c r="AC11" s="613"/>
      <c r="AD11" s="614">
        <v>542925</v>
      </c>
      <c r="AE11" s="609"/>
      <c r="AF11" s="609"/>
      <c r="AG11" s="609"/>
      <c r="AH11" s="609"/>
      <c r="AI11" s="609"/>
      <c r="AJ11" s="609"/>
      <c r="AK11" s="610"/>
      <c r="AL11" s="611">
        <v>8.8000000000000007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29294</v>
      </c>
      <c r="BH11" s="609"/>
      <c r="BI11" s="609"/>
      <c r="BJ11" s="609"/>
      <c r="BK11" s="609"/>
      <c r="BL11" s="609"/>
      <c r="BM11" s="609"/>
      <c r="BN11" s="610"/>
      <c r="BO11" s="646">
        <v>1.2</v>
      </c>
      <c r="BP11" s="646"/>
      <c r="BQ11" s="646"/>
      <c r="BR11" s="646"/>
      <c r="BS11" s="647" t="s">
        <v>121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82650</v>
      </c>
      <c r="CS11" s="609"/>
      <c r="CT11" s="609"/>
      <c r="CU11" s="609"/>
      <c r="CV11" s="609"/>
      <c r="CW11" s="609"/>
      <c r="CX11" s="609"/>
      <c r="CY11" s="610"/>
      <c r="CZ11" s="646">
        <v>0.8</v>
      </c>
      <c r="DA11" s="646"/>
      <c r="DB11" s="646"/>
      <c r="DC11" s="646"/>
      <c r="DD11" s="614">
        <v>44405</v>
      </c>
      <c r="DE11" s="609"/>
      <c r="DF11" s="609"/>
      <c r="DG11" s="609"/>
      <c r="DH11" s="609"/>
      <c r="DI11" s="609"/>
      <c r="DJ11" s="609"/>
      <c r="DK11" s="609"/>
      <c r="DL11" s="609"/>
      <c r="DM11" s="609"/>
      <c r="DN11" s="609"/>
      <c r="DO11" s="609"/>
      <c r="DP11" s="610"/>
      <c r="DQ11" s="614">
        <v>33152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1102720</v>
      </c>
      <c r="BH12" s="609"/>
      <c r="BI12" s="609"/>
      <c r="BJ12" s="609"/>
      <c r="BK12" s="609"/>
      <c r="BL12" s="609"/>
      <c r="BM12" s="609"/>
      <c r="BN12" s="610"/>
      <c r="BO12" s="646">
        <v>45</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221978</v>
      </c>
      <c r="CS12" s="609"/>
      <c r="CT12" s="609"/>
      <c r="CU12" s="609"/>
      <c r="CV12" s="609"/>
      <c r="CW12" s="609"/>
      <c r="CX12" s="609"/>
      <c r="CY12" s="610"/>
      <c r="CZ12" s="646">
        <v>2.1</v>
      </c>
      <c r="DA12" s="646"/>
      <c r="DB12" s="646"/>
      <c r="DC12" s="646"/>
      <c r="DD12" s="614" t="s">
        <v>121</v>
      </c>
      <c r="DE12" s="609"/>
      <c r="DF12" s="609"/>
      <c r="DG12" s="609"/>
      <c r="DH12" s="609"/>
      <c r="DI12" s="609"/>
      <c r="DJ12" s="609"/>
      <c r="DK12" s="609"/>
      <c r="DL12" s="609"/>
      <c r="DM12" s="609"/>
      <c r="DN12" s="609"/>
      <c r="DO12" s="609"/>
      <c r="DP12" s="610"/>
      <c r="DQ12" s="614">
        <v>93610</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1091154</v>
      </c>
      <c r="BH13" s="609"/>
      <c r="BI13" s="609"/>
      <c r="BJ13" s="609"/>
      <c r="BK13" s="609"/>
      <c r="BL13" s="609"/>
      <c r="BM13" s="609"/>
      <c r="BN13" s="610"/>
      <c r="BO13" s="646">
        <v>44.6</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821871</v>
      </c>
      <c r="CS13" s="609"/>
      <c r="CT13" s="609"/>
      <c r="CU13" s="609"/>
      <c r="CV13" s="609"/>
      <c r="CW13" s="609"/>
      <c r="CX13" s="609"/>
      <c r="CY13" s="610"/>
      <c r="CZ13" s="646">
        <v>7.9</v>
      </c>
      <c r="DA13" s="646"/>
      <c r="DB13" s="646"/>
      <c r="DC13" s="646"/>
      <c r="DD13" s="614">
        <v>396043</v>
      </c>
      <c r="DE13" s="609"/>
      <c r="DF13" s="609"/>
      <c r="DG13" s="609"/>
      <c r="DH13" s="609"/>
      <c r="DI13" s="609"/>
      <c r="DJ13" s="609"/>
      <c r="DK13" s="609"/>
      <c r="DL13" s="609"/>
      <c r="DM13" s="609"/>
      <c r="DN13" s="609"/>
      <c r="DO13" s="609"/>
      <c r="DP13" s="610"/>
      <c r="DQ13" s="614">
        <v>482131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95658</v>
      </c>
      <c r="BH14" s="609"/>
      <c r="BI14" s="609"/>
      <c r="BJ14" s="609"/>
      <c r="BK14" s="609"/>
      <c r="BL14" s="609"/>
      <c r="BM14" s="609"/>
      <c r="BN14" s="610"/>
      <c r="BO14" s="646">
        <v>3.9</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341338</v>
      </c>
      <c r="CS14" s="609"/>
      <c r="CT14" s="609"/>
      <c r="CU14" s="609"/>
      <c r="CV14" s="609"/>
      <c r="CW14" s="609"/>
      <c r="CX14" s="609"/>
      <c r="CY14" s="610"/>
      <c r="CZ14" s="646">
        <v>3.3</v>
      </c>
      <c r="DA14" s="646"/>
      <c r="DB14" s="646"/>
      <c r="DC14" s="646"/>
      <c r="DD14" s="614">
        <v>929</v>
      </c>
      <c r="DE14" s="609"/>
      <c r="DF14" s="609"/>
      <c r="DG14" s="609"/>
      <c r="DH14" s="609"/>
      <c r="DI14" s="609"/>
      <c r="DJ14" s="609"/>
      <c r="DK14" s="609"/>
      <c r="DL14" s="609"/>
      <c r="DM14" s="609"/>
      <c r="DN14" s="609"/>
      <c r="DO14" s="609"/>
      <c r="DP14" s="610"/>
      <c r="DQ14" s="614">
        <v>318155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10850</v>
      </c>
      <c r="S15" s="609"/>
      <c r="T15" s="609"/>
      <c r="U15" s="609"/>
      <c r="V15" s="609"/>
      <c r="W15" s="609"/>
      <c r="X15" s="609"/>
      <c r="Y15" s="610"/>
      <c r="Z15" s="646">
        <v>0.1</v>
      </c>
      <c r="AA15" s="646"/>
      <c r="AB15" s="646"/>
      <c r="AC15" s="646"/>
      <c r="AD15" s="647">
        <v>10850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147981</v>
      </c>
      <c r="BH15" s="609"/>
      <c r="BI15" s="609"/>
      <c r="BJ15" s="609"/>
      <c r="BK15" s="609"/>
      <c r="BL15" s="609"/>
      <c r="BM15" s="609"/>
      <c r="BN15" s="610"/>
      <c r="BO15" s="646">
        <v>6</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908847</v>
      </c>
      <c r="CS15" s="609"/>
      <c r="CT15" s="609"/>
      <c r="CU15" s="609"/>
      <c r="CV15" s="609"/>
      <c r="CW15" s="609"/>
      <c r="CX15" s="609"/>
      <c r="CY15" s="610"/>
      <c r="CZ15" s="646">
        <v>8.6999999999999993</v>
      </c>
      <c r="DA15" s="646"/>
      <c r="DB15" s="646"/>
      <c r="DC15" s="646"/>
      <c r="DD15" s="614">
        <v>50269</v>
      </c>
      <c r="DE15" s="609"/>
      <c r="DF15" s="609"/>
      <c r="DG15" s="609"/>
      <c r="DH15" s="609"/>
      <c r="DI15" s="609"/>
      <c r="DJ15" s="609"/>
      <c r="DK15" s="609"/>
      <c r="DL15" s="609"/>
      <c r="DM15" s="609"/>
      <c r="DN15" s="609"/>
      <c r="DO15" s="609"/>
      <c r="DP15" s="610"/>
      <c r="DQ15" s="614">
        <v>823557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39042</v>
      </c>
      <c r="S16" s="609"/>
      <c r="T16" s="609"/>
      <c r="U16" s="609"/>
      <c r="V16" s="609"/>
      <c r="W16" s="609"/>
      <c r="X16" s="609"/>
      <c r="Y16" s="610"/>
      <c r="Z16" s="646">
        <v>0.4</v>
      </c>
      <c r="AA16" s="646"/>
      <c r="AB16" s="646"/>
      <c r="AC16" s="646"/>
      <c r="AD16" s="647">
        <v>39042</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137341</v>
      </c>
      <c r="S17" s="609"/>
      <c r="T17" s="609"/>
      <c r="U17" s="609"/>
      <c r="V17" s="609"/>
      <c r="W17" s="609"/>
      <c r="X17" s="609"/>
      <c r="Y17" s="610"/>
      <c r="Z17" s="646">
        <v>1.3</v>
      </c>
      <c r="AA17" s="646"/>
      <c r="AB17" s="646"/>
      <c r="AC17" s="646"/>
      <c r="AD17" s="647">
        <v>137341</v>
      </c>
      <c r="AE17" s="647"/>
      <c r="AF17" s="647"/>
      <c r="AG17" s="647"/>
      <c r="AH17" s="647"/>
      <c r="AI17" s="647"/>
      <c r="AJ17" s="647"/>
      <c r="AK17" s="647"/>
      <c r="AL17" s="611">
        <v>2.2000000000000002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769985</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769985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31707</v>
      </c>
      <c r="S18" s="609"/>
      <c r="T18" s="609"/>
      <c r="U18" s="609"/>
      <c r="V18" s="609"/>
      <c r="W18" s="609"/>
      <c r="X18" s="609"/>
      <c r="Y18" s="610"/>
      <c r="Z18" s="646">
        <v>0.3</v>
      </c>
      <c r="AA18" s="646"/>
      <c r="AB18" s="646"/>
      <c r="AC18" s="646"/>
      <c r="AD18" s="647">
        <v>31707</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103936</v>
      </c>
      <c r="S19" s="609"/>
      <c r="T19" s="609"/>
      <c r="U19" s="609"/>
      <c r="V19" s="609"/>
      <c r="W19" s="609"/>
      <c r="X19" s="609"/>
      <c r="Y19" s="610"/>
      <c r="Z19" s="646">
        <v>1</v>
      </c>
      <c r="AA19" s="646"/>
      <c r="AB19" s="646"/>
      <c r="AC19" s="646"/>
      <c r="AD19" s="647">
        <v>103936</v>
      </c>
      <c r="AE19" s="647"/>
      <c r="AF19" s="647"/>
      <c r="AG19" s="647"/>
      <c r="AH19" s="647"/>
      <c r="AI19" s="647"/>
      <c r="AJ19" s="647"/>
      <c r="AK19" s="647"/>
      <c r="AL19" s="611">
        <v>1.7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1698</v>
      </c>
      <c r="S20" s="609"/>
      <c r="T20" s="609"/>
      <c r="U20" s="609"/>
      <c r="V20" s="609"/>
      <c r="W20" s="609"/>
      <c r="X20" s="609"/>
      <c r="Y20" s="610"/>
      <c r="Z20" s="646">
        <v>0</v>
      </c>
      <c r="AA20" s="646"/>
      <c r="AB20" s="646"/>
      <c r="AC20" s="646"/>
      <c r="AD20" s="647">
        <v>1698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10453928</v>
      </c>
      <c r="CS20" s="609"/>
      <c r="CT20" s="609"/>
      <c r="CU20" s="609"/>
      <c r="CV20" s="609"/>
      <c r="CW20" s="609"/>
      <c r="CX20" s="609"/>
      <c r="CY20" s="610"/>
      <c r="CZ20" s="646">
        <v>100</v>
      </c>
      <c r="DA20" s="646"/>
      <c r="DB20" s="646"/>
      <c r="DC20" s="646"/>
      <c r="DD20" s="614">
        <v>528299</v>
      </c>
      <c r="DE20" s="609"/>
      <c r="DF20" s="609"/>
      <c r="DG20" s="609"/>
      <c r="DH20" s="609"/>
      <c r="DI20" s="609"/>
      <c r="DJ20" s="609"/>
      <c r="DK20" s="609"/>
      <c r="DL20" s="609"/>
      <c r="DM20" s="609"/>
      <c r="DN20" s="609"/>
      <c r="DO20" s="609"/>
      <c r="DP20" s="610"/>
      <c r="DQ20" s="614">
        <v>7171314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3072781</v>
      </c>
      <c r="S21" s="609"/>
      <c r="T21" s="609"/>
      <c r="U21" s="609"/>
      <c r="V21" s="609"/>
      <c r="W21" s="609"/>
      <c r="X21" s="609"/>
      <c r="Y21" s="610"/>
      <c r="Z21" s="646">
        <v>28.9</v>
      </c>
      <c r="AA21" s="646"/>
      <c r="AB21" s="646"/>
      <c r="AC21" s="646"/>
      <c r="AD21" s="647">
        <v>2834716</v>
      </c>
      <c r="AE21" s="647"/>
      <c r="AF21" s="647"/>
      <c r="AG21" s="647"/>
      <c r="AH21" s="647"/>
      <c r="AI21" s="647"/>
      <c r="AJ21" s="647"/>
      <c r="AK21" s="647"/>
      <c r="AL21" s="611">
        <v>46.1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2834716</v>
      </c>
      <c r="S22" s="609"/>
      <c r="T22" s="609"/>
      <c r="U22" s="609"/>
      <c r="V22" s="609"/>
      <c r="W22" s="609"/>
      <c r="X22" s="609"/>
      <c r="Y22" s="610"/>
      <c r="Z22" s="646">
        <v>26.6</v>
      </c>
      <c r="AA22" s="646"/>
      <c r="AB22" s="646"/>
      <c r="AC22" s="646"/>
      <c r="AD22" s="647">
        <v>2834716</v>
      </c>
      <c r="AE22" s="647"/>
      <c r="AF22" s="647"/>
      <c r="AG22" s="647"/>
      <c r="AH22" s="647"/>
      <c r="AI22" s="647"/>
      <c r="AJ22" s="647"/>
      <c r="AK22" s="647"/>
      <c r="AL22" s="611">
        <v>46.1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238065</v>
      </c>
      <c r="S23" s="609"/>
      <c r="T23" s="609"/>
      <c r="U23" s="609"/>
      <c r="V23" s="609"/>
      <c r="W23" s="609"/>
      <c r="X23" s="609"/>
      <c r="Y23" s="610"/>
      <c r="Z23" s="646">
        <v>2.2000000000000002</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5252485</v>
      </c>
      <c r="CS24" s="661"/>
      <c r="CT24" s="661"/>
      <c r="CU24" s="661"/>
      <c r="CV24" s="661"/>
      <c r="CW24" s="661"/>
      <c r="CX24" s="661"/>
      <c r="CY24" s="689"/>
      <c r="CZ24" s="690">
        <v>50.2</v>
      </c>
      <c r="DA24" s="672"/>
      <c r="DB24" s="672"/>
      <c r="DC24" s="692"/>
      <c r="DD24" s="688">
        <v>3130934</v>
      </c>
      <c r="DE24" s="661"/>
      <c r="DF24" s="661"/>
      <c r="DG24" s="661"/>
      <c r="DH24" s="661"/>
      <c r="DI24" s="661"/>
      <c r="DJ24" s="661"/>
      <c r="DK24" s="689"/>
      <c r="DL24" s="688">
        <v>2646143</v>
      </c>
      <c r="DM24" s="661"/>
      <c r="DN24" s="661"/>
      <c r="DO24" s="661"/>
      <c r="DP24" s="661"/>
      <c r="DQ24" s="661"/>
      <c r="DR24" s="661"/>
      <c r="DS24" s="661"/>
      <c r="DT24" s="661"/>
      <c r="DU24" s="661"/>
      <c r="DV24" s="689"/>
      <c r="DW24" s="690">
        <v>43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6371463</v>
      </c>
      <c r="S25" s="609"/>
      <c r="T25" s="609"/>
      <c r="U25" s="609"/>
      <c r="V25" s="609"/>
      <c r="W25" s="609"/>
      <c r="X25" s="609"/>
      <c r="Y25" s="610"/>
      <c r="Z25" s="646">
        <v>59.8</v>
      </c>
      <c r="AA25" s="646"/>
      <c r="AB25" s="646"/>
      <c r="AC25" s="646"/>
      <c r="AD25" s="647">
        <v>6133398</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1430077</v>
      </c>
      <c r="CS25" s="621"/>
      <c r="CT25" s="621"/>
      <c r="CU25" s="621"/>
      <c r="CV25" s="621"/>
      <c r="CW25" s="621"/>
      <c r="CX25" s="621"/>
      <c r="CY25" s="622"/>
      <c r="CZ25" s="611">
        <v>13.7</v>
      </c>
      <c r="DA25" s="623"/>
      <c r="DB25" s="623"/>
      <c r="DC25" s="624"/>
      <c r="DD25" s="614">
        <v>1209345</v>
      </c>
      <c r="DE25" s="621"/>
      <c r="DF25" s="621"/>
      <c r="DG25" s="621"/>
      <c r="DH25" s="621"/>
      <c r="DI25" s="621"/>
      <c r="DJ25" s="621"/>
      <c r="DK25" s="622"/>
      <c r="DL25" s="614">
        <v>1109779</v>
      </c>
      <c r="DM25" s="621"/>
      <c r="DN25" s="621"/>
      <c r="DO25" s="621"/>
      <c r="DP25" s="621"/>
      <c r="DQ25" s="621"/>
      <c r="DR25" s="621"/>
      <c r="DS25" s="621"/>
      <c r="DT25" s="621"/>
      <c r="DU25" s="621"/>
      <c r="DV25" s="622"/>
      <c r="DW25" s="611">
        <v>18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1271</v>
      </c>
      <c r="S26" s="609"/>
      <c r="T26" s="609"/>
      <c r="U26" s="609"/>
      <c r="V26" s="609"/>
      <c r="W26" s="609"/>
      <c r="X26" s="609"/>
      <c r="Y26" s="610"/>
      <c r="Z26" s="646">
        <v>0</v>
      </c>
      <c r="AA26" s="646"/>
      <c r="AB26" s="646"/>
      <c r="AC26" s="646"/>
      <c r="AD26" s="647">
        <v>1271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760564</v>
      </c>
      <c r="CS26" s="609"/>
      <c r="CT26" s="609"/>
      <c r="CU26" s="609"/>
      <c r="CV26" s="609"/>
      <c r="CW26" s="609"/>
      <c r="CX26" s="609"/>
      <c r="CY26" s="610"/>
      <c r="CZ26" s="611">
        <v>7.3</v>
      </c>
      <c r="DA26" s="623"/>
      <c r="DB26" s="623"/>
      <c r="DC26" s="624"/>
      <c r="DD26" s="614">
        <v>630952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31569</v>
      </c>
      <c r="S27" s="609"/>
      <c r="T27" s="609"/>
      <c r="U27" s="609"/>
      <c r="V27" s="609"/>
      <c r="W27" s="609"/>
      <c r="X27" s="609"/>
      <c r="Y27" s="610"/>
      <c r="Z27" s="646">
        <v>0.3</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2448123</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3052423</v>
      </c>
      <c r="CS27" s="621"/>
      <c r="CT27" s="621"/>
      <c r="CU27" s="621"/>
      <c r="CV27" s="621"/>
      <c r="CW27" s="621"/>
      <c r="CX27" s="621"/>
      <c r="CY27" s="622"/>
      <c r="CZ27" s="611">
        <v>29.2</v>
      </c>
      <c r="DA27" s="623"/>
      <c r="DB27" s="623"/>
      <c r="DC27" s="624"/>
      <c r="DD27" s="614">
        <v>1151604</v>
      </c>
      <c r="DE27" s="621"/>
      <c r="DF27" s="621"/>
      <c r="DG27" s="621"/>
      <c r="DH27" s="621"/>
      <c r="DI27" s="621"/>
      <c r="DJ27" s="621"/>
      <c r="DK27" s="622"/>
      <c r="DL27" s="614">
        <v>766379</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68417</v>
      </c>
      <c r="S28" s="609"/>
      <c r="T28" s="609"/>
      <c r="U28" s="609"/>
      <c r="V28" s="609"/>
      <c r="W28" s="609"/>
      <c r="X28" s="609"/>
      <c r="Y28" s="610"/>
      <c r="Z28" s="646">
        <v>0.6</v>
      </c>
      <c r="AA28" s="646"/>
      <c r="AB28" s="646"/>
      <c r="AC28" s="646"/>
      <c r="AD28" s="647">
        <v>10507</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769985</v>
      </c>
      <c r="CS28" s="609"/>
      <c r="CT28" s="609"/>
      <c r="CU28" s="609"/>
      <c r="CV28" s="609"/>
      <c r="CW28" s="609"/>
      <c r="CX28" s="609"/>
      <c r="CY28" s="610"/>
      <c r="CZ28" s="611">
        <v>7.4</v>
      </c>
      <c r="DA28" s="623"/>
      <c r="DB28" s="623"/>
      <c r="DC28" s="624"/>
      <c r="DD28" s="614">
        <v>769985</v>
      </c>
      <c r="DE28" s="609"/>
      <c r="DF28" s="609"/>
      <c r="DG28" s="609"/>
      <c r="DH28" s="609"/>
      <c r="DI28" s="609"/>
      <c r="DJ28" s="609"/>
      <c r="DK28" s="610"/>
      <c r="DL28" s="614">
        <v>769985</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12242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769985</v>
      </c>
      <c r="CS29" s="621"/>
      <c r="CT29" s="621"/>
      <c r="CU29" s="621"/>
      <c r="CV29" s="621"/>
      <c r="CW29" s="621"/>
      <c r="CX29" s="621"/>
      <c r="CY29" s="622"/>
      <c r="CZ29" s="611">
        <v>7.4</v>
      </c>
      <c r="DA29" s="623"/>
      <c r="DB29" s="623"/>
      <c r="DC29" s="624"/>
      <c r="DD29" s="614">
        <v>769985</v>
      </c>
      <c r="DE29" s="621"/>
      <c r="DF29" s="621"/>
      <c r="DG29" s="621"/>
      <c r="DH29" s="621"/>
      <c r="DI29" s="621"/>
      <c r="DJ29" s="621"/>
      <c r="DK29" s="622"/>
      <c r="DL29" s="614">
        <v>769985</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2092180</v>
      </c>
      <c r="S30" s="609"/>
      <c r="T30" s="609"/>
      <c r="U30" s="609"/>
      <c r="V30" s="609"/>
      <c r="W30" s="609"/>
      <c r="X30" s="609"/>
      <c r="Y30" s="610"/>
      <c r="Z30" s="646">
        <v>19.7</v>
      </c>
      <c r="AA30" s="646"/>
      <c r="AB30" s="646"/>
      <c r="AC30" s="646"/>
      <c r="AD30" s="647" t="s">
        <v>121</v>
      </c>
      <c r="AE30" s="647"/>
      <c r="AF30" s="647"/>
      <c r="AG30" s="647"/>
      <c r="AH30" s="647"/>
      <c r="AI30" s="647"/>
      <c r="AJ30" s="647"/>
      <c r="AK30" s="647"/>
      <c r="AL30" s="611" t="s">
        <v>121</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745944</v>
      </c>
      <c r="CS30" s="609"/>
      <c r="CT30" s="609"/>
      <c r="CU30" s="609"/>
      <c r="CV30" s="609"/>
      <c r="CW30" s="609"/>
      <c r="CX30" s="609"/>
      <c r="CY30" s="610"/>
      <c r="CZ30" s="611">
        <v>7.1</v>
      </c>
      <c r="DA30" s="623"/>
      <c r="DB30" s="623"/>
      <c r="DC30" s="624"/>
      <c r="DD30" s="614">
        <v>745944</v>
      </c>
      <c r="DE30" s="609"/>
      <c r="DF30" s="609"/>
      <c r="DG30" s="609"/>
      <c r="DH30" s="609"/>
      <c r="DI30" s="609"/>
      <c r="DJ30" s="609"/>
      <c r="DK30" s="610"/>
      <c r="DL30" s="614">
        <v>745944</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99.1</v>
      </c>
      <c r="BH31" s="671"/>
      <c r="BI31" s="671"/>
      <c r="BJ31" s="671"/>
      <c r="BK31" s="671"/>
      <c r="BL31" s="671"/>
      <c r="BM31" s="672">
        <v>97.4</v>
      </c>
      <c r="BN31" s="671"/>
      <c r="BO31" s="671"/>
      <c r="BP31" s="671"/>
      <c r="BQ31" s="673"/>
      <c r="BR31" s="670">
        <v>98.8</v>
      </c>
      <c r="BS31" s="671"/>
      <c r="BT31" s="671"/>
      <c r="BU31" s="671"/>
      <c r="BV31" s="671"/>
      <c r="BW31" s="671"/>
      <c r="BX31" s="672">
        <v>97.4</v>
      </c>
      <c r="BY31" s="671"/>
      <c r="BZ31" s="671"/>
      <c r="CA31" s="671"/>
      <c r="CB31" s="673"/>
      <c r="CD31" s="629"/>
      <c r="CE31" s="630"/>
      <c r="CF31" s="605" t="s">
        <v>301</v>
      </c>
      <c r="CG31" s="606"/>
      <c r="CH31" s="606"/>
      <c r="CI31" s="606"/>
      <c r="CJ31" s="606"/>
      <c r="CK31" s="606"/>
      <c r="CL31" s="606"/>
      <c r="CM31" s="606"/>
      <c r="CN31" s="606"/>
      <c r="CO31" s="606"/>
      <c r="CP31" s="606"/>
      <c r="CQ31" s="607"/>
      <c r="CR31" s="608">
        <v>24041</v>
      </c>
      <c r="CS31" s="621"/>
      <c r="CT31" s="621"/>
      <c r="CU31" s="621"/>
      <c r="CV31" s="621"/>
      <c r="CW31" s="621"/>
      <c r="CX31" s="621"/>
      <c r="CY31" s="622"/>
      <c r="CZ31" s="611">
        <v>0.2</v>
      </c>
      <c r="DA31" s="623"/>
      <c r="DB31" s="623"/>
      <c r="DC31" s="624"/>
      <c r="DD31" s="614">
        <v>24041</v>
      </c>
      <c r="DE31" s="621"/>
      <c r="DF31" s="621"/>
      <c r="DG31" s="621"/>
      <c r="DH31" s="621"/>
      <c r="DI31" s="621"/>
      <c r="DJ31" s="621"/>
      <c r="DK31" s="622"/>
      <c r="DL31" s="614">
        <v>24041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829470</v>
      </c>
      <c r="S32" s="609"/>
      <c r="T32" s="609"/>
      <c r="U32" s="609"/>
      <c r="V32" s="609"/>
      <c r="W32" s="609"/>
      <c r="X32" s="609"/>
      <c r="Y32" s="610"/>
      <c r="Z32" s="646">
        <v>7.8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303</v>
      </c>
      <c r="AX32" s="605" t="s">
        <v>304</v>
      </c>
      <c r="AY32" s="606"/>
      <c r="AZ32" s="606"/>
      <c r="BA32" s="606"/>
      <c r="BB32" s="606"/>
      <c r="BC32" s="606"/>
      <c r="BD32" s="606"/>
      <c r="BE32" s="606"/>
      <c r="BF32" s="607"/>
      <c r="BG32" s="679">
        <v>99.2</v>
      </c>
      <c r="BH32" s="621"/>
      <c r="BI32" s="621"/>
      <c r="BJ32" s="621"/>
      <c r="BK32" s="621"/>
      <c r="BL32" s="621"/>
      <c r="BM32" s="612">
        <v>97.4</v>
      </c>
      <c r="BN32" s="621"/>
      <c r="BO32" s="621"/>
      <c r="BP32" s="621"/>
      <c r="BQ32" s="644"/>
      <c r="BR32" s="679">
        <v>99</v>
      </c>
      <c r="BS32" s="621"/>
      <c r="BT32" s="621"/>
      <c r="BU32" s="621"/>
      <c r="BV32" s="621"/>
      <c r="BW32" s="621"/>
      <c r="BX32" s="612">
        <v>97.4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7978</v>
      </c>
      <c r="S33" s="609"/>
      <c r="T33" s="609"/>
      <c r="U33" s="609"/>
      <c r="V33" s="609"/>
      <c r="W33" s="609"/>
      <c r="X33" s="609"/>
      <c r="Y33" s="610"/>
      <c r="Z33" s="646">
        <v>0.1</v>
      </c>
      <c r="AA33" s="646"/>
      <c r="AB33" s="646"/>
      <c r="AC33" s="646"/>
      <c r="AD33" s="647">
        <v>2519</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98.8</v>
      </c>
      <c r="BH33" s="593"/>
      <c r="BI33" s="593"/>
      <c r="BJ33" s="593"/>
      <c r="BK33" s="593"/>
      <c r="BL33" s="593"/>
      <c r="BM33" s="639">
        <v>97</v>
      </c>
      <c r="BN33" s="593"/>
      <c r="BO33" s="593"/>
      <c r="BP33" s="593"/>
      <c r="BQ33" s="656"/>
      <c r="BR33" s="669">
        <v>98.3</v>
      </c>
      <c r="BS33" s="593"/>
      <c r="BT33" s="593"/>
      <c r="BU33" s="593"/>
      <c r="BV33" s="593"/>
      <c r="BW33" s="593"/>
      <c r="BX33" s="639">
        <v>96.9</v>
      </c>
      <c r="BY33" s="593"/>
      <c r="BZ33" s="593"/>
      <c r="CA33" s="593"/>
      <c r="CB33" s="656"/>
      <c r="CD33" s="605" t="s">
        <v>308</v>
      </c>
      <c r="CE33" s="606"/>
      <c r="CF33" s="606"/>
      <c r="CG33" s="606"/>
      <c r="CH33" s="606"/>
      <c r="CI33" s="606"/>
      <c r="CJ33" s="606"/>
      <c r="CK33" s="606"/>
      <c r="CL33" s="606"/>
      <c r="CM33" s="606"/>
      <c r="CN33" s="606"/>
      <c r="CO33" s="606"/>
      <c r="CP33" s="606"/>
      <c r="CQ33" s="607"/>
      <c r="CR33" s="608">
        <v>4673144</v>
      </c>
      <c r="CS33" s="621"/>
      <c r="CT33" s="621"/>
      <c r="CU33" s="621"/>
      <c r="CV33" s="621"/>
      <c r="CW33" s="621"/>
      <c r="CX33" s="621"/>
      <c r="CY33" s="622"/>
      <c r="CZ33" s="611">
        <v>44.7</v>
      </c>
      <c r="DA33" s="623"/>
      <c r="DB33" s="623"/>
      <c r="DC33" s="624"/>
      <c r="DD33" s="614">
        <v>3872551</v>
      </c>
      <c r="DE33" s="621"/>
      <c r="DF33" s="621"/>
      <c r="DG33" s="621"/>
      <c r="DH33" s="621"/>
      <c r="DI33" s="621"/>
      <c r="DJ33" s="621"/>
      <c r="DK33" s="622"/>
      <c r="DL33" s="614">
        <v>2981961</v>
      </c>
      <c r="DM33" s="621"/>
      <c r="DN33" s="621"/>
      <c r="DO33" s="621"/>
      <c r="DP33" s="621"/>
      <c r="DQ33" s="621"/>
      <c r="DR33" s="621"/>
      <c r="DS33" s="621"/>
      <c r="DT33" s="621"/>
      <c r="DU33" s="621"/>
      <c r="DV33" s="622"/>
      <c r="DW33" s="611">
        <v>48.5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244551</v>
      </c>
      <c r="S34" s="609"/>
      <c r="T34" s="609"/>
      <c r="U34" s="609"/>
      <c r="V34" s="609"/>
      <c r="W34" s="609"/>
      <c r="X34" s="609"/>
      <c r="Y34" s="610"/>
      <c r="Z34" s="646">
        <v>2.2999999999999998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1753063</v>
      </c>
      <c r="CS34" s="609"/>
      <c r="CT34" s="609"/>
      <c r="CU34" s="609"/>
      <c r="CV34" s="609"/>
      <c r="CW34" s="609"/>
      <c r="CX34" s="609"/>
      <c r="CY34" s="610"/>
      <c r="CZ34" s="611">
        <v>16.8</v>
      </c>
      <c r="DA34" s="623"/>
      <c r="DB34" s="623"/>
      <c r="DC34" s="624"/>
      <c r="DD34" s="614">
        <v>1404593</v>
      </c>
      <c r="DE34" s="609"/>
      <c r="DF34" s="609"/>
      <c r="DG34" s="609"/>
      <c r="DH34" s="609"/>
      <c r="DI34" s="609"/>
      <c r="DJ34" s="609"/>
      <c r="DK34" s="610"/>
      <c r="DL34" s="614">
        <v>1066775</v>
      </c>
      <c r="DM34" s="609"/>
      <c r="DN34" s="609"/>
      <c r="DO34" s="609"/>
      <c r="DP34" s="609"/>
      <c r="DQ34" s="609"/>
      <c r="DR34" s="609"/>
      <c r="DS34" s="609"/>
      <c r="DT34" s="609"/>
      <c r="DU34" s="609"/>
      <c r="DV34" s="610"/>
      <c r="DW34" s="611">
        <v>17.399999999999999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182230</v>
      </c>
      <c r="S35" s="609"/>
      <c r="T35" s="609"/>
      <c r="U35" s="609"/>
      <c r="V35" s="609"/>
      <c r="W35" s="609"/>
      <c r="X35" s="609"/>
      <c r="Y35" s="610"/>
      <c r="Z35" s="646">
        <v>1.7</v>
      </c>
      <c r="AA35" s="646"/>
      <c r="AB35" s="646"/>
      <c r="AC35" s="646"/>
      <c r="AD35" s="647" t="s">
        <v>121</v>
      </c>
      <c r="AE35" s="647"/>
      <c r="AF35" s="647"/>
      <c r="AG35" s="647"/>
      <c r="AH35" s="647"/>
      <c r="AI35" s="647"/>
      <c r="AJ35" s="647"/>
      <c r="AK35" s="647"/>
      <c r="AL35" s="611" t="s">
        <v>121</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56145</v>
      </c>
      <c r="CS35" s="621"/>
      <c r="CT35" s="621"/>
      <c r="CU35" s="621"/>
      <c r="CV35" s="621"/>
      <c r="CW35" s="621"/>
      <c r="CX35" s="621"/>
      <c r="CY35" s="622"/>
      <c r="CZ35" s="611">
        <v>0.5</v>
      </c>
      <c r="DA35" s="623"/>
      <c r="DB35" s="623"/>
      <c r="DC35" s="624"/>
      <c r="DD35" s="614">
        <v>37944</v>
      </c>
      <c r="DE35" s="621"/>
      <c r="DF35" s="621"/>
      <c r="DG35" s="621"/>
      <c r="DH35" s="621"/>
      <c r="DI35" s="621"/>
      <c r="DJ35" s="621"/>
      <c r="DK35" s="622"/>
      <c r="DL35" s="614">
        <v>37877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178488</v>
      </c>
      <c r="S36" s="609"/>
      <c r="T36" s="609"/>
      <c r="U36" s="609"/>
      <c r="V36" s="609"/>
      <c r="W36" s="609"/>
      <c r="X36" s="609"/>
      <c r="Y36" s="610"/>
      <c r="Z36" s="646">
        <v>1.7</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0">
        <v>1313417</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6220</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1378215</v>
      </c>
      <c r="CS36" s="609"/>
      <c r="CT36" s="609"/>
      <c r="CU36" s="609"/>
      <c r="CV36" s="609"/>
      <c r="CW36" s="609"/>
      <c r="CX36" s="609"/>
      <c r="CY36" s="610"/>
      <c r="CZ36" s="611">
        <v>13.2</v>
      </c>
      <c r="DA36" s="623"/>
      <c r="DB36" s="623"/>
      <c r="DC36" s="624"/>
      <c r="DD36" s="614">
        <v>1267323</v>
      </c>
      <c r="DE36" s="609"/>
      <c r="DF36" s="609"/>
      <c r="DG36" s="609"/>
      <c r="DH36" s="609"/>
      <c r="DI36" s="609"/>
      <c r="DJ36" s="609"/>
      <c r="DK36" s="610"/>
      <c r="DL36" s="614">
        <v>976368</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382051</v>
      </c>
      <c r="S37" s="609"/>
      <c r="T37" s="609"/>
      <c r="U37" s="609"/>
      <c r="V37" s="609"/>
      <c r="W37" s="609"/>
      <c r="X37" s="609"/>
      <c r="Y37" s="610"/>
      <c r="Z37" s="646">
        <v>3.6</v>
      </c>
      <c r="AA37" s="646"/>
      <c r="AB37" s="646"/>
      <c r="AC37" s="646"/>
      <c r="AD37" s="647">
        <v>859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226900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-11418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283094</v>
      </c>
      <c r="CS37" s="621"/>
      <c r="CT37" s="621"/>
      <c r="CU37" s="621"/>
      <c r="CV37" s="621"/>
      <c r="CW37" s="621"/>
      <c r="CX37" s="621"/>
      <c r="CY37" s="622"/>
      <c r="CZ37" s="611">
        <v>2.7</v>
      </c>
      <c r="DA37" s="623"/>
      <c r="DB37" s="623"/>
      <c r="DC37" s="624"/>
      <c r="DD37" s="614">
        <v>282437</v>
      </c>
      <c r="DE37" s="621"/>
      <c r="DF37" s="621"/>
      <c r="DG37" s="621"/>
      <c r="DH37" s="621"/>
      <c r="DI37" s="621"/>
      <c r="DJ37" s="621"/>
      <c r="DK37" s="622"/>
      <c r="DL37" s="614">
        <v>278734</v>
      </c>
      <c r="DM37" s="621"/>
      <c r="DN37" s="621"/>
      <c r="DO37" s="621"/>
      <c r="DP37" s="621"/>
      <c r="DQ37" s="621"/>
      <c r="DR37" s="621"/>
      <c r="DS37" s="621"/>
      <c r="DT37" s="621"/>
      <c r="DU37" s="621"/>
      <c r="DV37" s="622"/>
      <c r="DW37" s="611">
        <v>4.5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245200</v>
      </c>
      <c r="S38" s="609"/>
      <c r="T38" s="609"/>
      <c r="U38" s="609"/>
      <c r="V38" s="609"/>
      <c r="W38" s="609"/>
      <c r="X38" s="609"/>
      <c r="Y38" s="610"/>
      <c r="Z38" s="646">
        <v>2.2999999999999998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3841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2480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1082676</v>
      </c>
      <c r="CS38" s="609"/>
      <c r="CT38" s="609"/>
      <c r="CU38" s="609"/>
      <c r="CV38" s="609"/>
      <c r="CW38" s="609"/>
      <c r="CX38" s="609"/>
      <c r="CY38" s="610"/>
      <c r="CZ38" s="611">
        <v>10.4</v>
      </c>
      <c r="DA38" s="623"/>
      <c r="DB38" s="623"/>
      <c r="DC38" s="624"/>
      <c r="DD38" s="614">
        <v>905924</v>
      </c>
      <c r="DE38" s="609"/>
      <c r="DF38" s="609"/>
      <c r="DG38" s="609"/>
      <c r="DH38" s="609"/>
      <c r="DI38" s="609"/>
      <c r="DJ38" s="609"/>
      <c r="DK38" s="610"/>
      <c r="DL38" s="614">
        <v>900941</v>
      </c>
      <c r="DM38" s="609"/>
      <c r="DN38" s="609"/>
      <c r="DO38" s="609"/>
      <c r="DP38" s="609"/>
      <c r="DQ38" s="609"/>
      <c r="DR38" s="609"/>
      <c r="DS38" s="609"/>
      <c r="DT38" s="609"/>
      <c r="DU38" s="609"/>
      <c r="DV38" s="610"/>
      <c r="DW38" s="611">
        <v>14.7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3526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260045</v>
      </c>
      <c r="CS39" s="621"/>
      <c r="CT39" s="621"/>
      <c r="CU39" s="621"/>
      <c r="CV39" s="621"/>
      <c r="CW39" s="621"/>
      <c r="CX39" s="621"/>
      <c r="CY39" s="622"/>
      <c r="CZ39" s="611">
        <v>2.5</v>
      </c>
      <c r="DA39" s="623"/>
      <c r="DB39" s="623"/>
      <c r="DC39" s="624"/>
      <c r="DD39" s="614">
        <v>256767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143000</v>
      </c>
      <c r="CS40" s="609"/>
      <c r="CT40" s="609"/>
      <c r="CU40" s="609"/>
      <c r="CV40" s="609"/>
      <c r="CW40" s="609"/>
      <c r="CX40" s="609"/>
      <c r="CY40" s="610"/>
      <c r="CZ40" s="611">
        <v>1.4</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10647110</v>
      </c>
      <c r="S41" s="633"/>
      <c r="T41" s="633"/>
      <c r="U41" s="633"/>
      <c r="V41" s="633"/>
      <c r="W41" s="633"/>
      <c r="X41" s="633"/>
      <c r="Y41" s="636"/>
      <c r="Z41" s="637">
        <v>100</v>
      </c>
      <c r="AA41" s="637"/>
      <c r="AB41" s="637"/>
      <c r="AC41" s="637"/>
      <c r="AD41" s="638">
        <v>6148554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153672</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929004</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445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528299</v>
      </c>
      <c r="CS42" s="621"/>
      <c r="CT42" s="621"/>
      <c r="CU42" s="621"/>
      <c r="CV42" s="621"/>
      <c r="CW42" s="621"/>
      <c r="CX42" s="621"/>
      <c r="CY42" s="622"/>
      <c r="CZ42" s="611">
        <v>5.0999999999999996</v>
      </c>
      <c r="DA42" s="623"/>
      <c r="DB42" s="623"/>
      <c r="DC42" s="624"/>
      <c r="DD42" s="614">
        <v>167829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26217</v>
      </c>
      <c r="CS43" s="621"/>
      <c r="CT43" s="621"/>
      <c r="CU43" s="621"/>
      <c r="CV43" s="621"/>
      <c r="CW43" s="621"/>
      <c r="CX43" s="621"/>
      <c r="CY43" s="622"/>
      <c r="CZ43" s="611">
        <v>0.3</v>
      </c>
      <c r="DA43" s="623"/>
      <c r="DB43" s="623"/>
      <c r="DC43" s="624"/>
      <c r="DD43" s="614">
        <v>25290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528299</v>
      </c>
      <c r="CS44" s="609"/>
      <c r="CT44" s="609"/>
      <c r="CU44" s="609"/>
      <c r="CV44" s="609"/>
      <c r="CW44" s="609"/>
      <c r="CX44" s="609"/>
      <c r="CY44" s="610"/>
      <c r="CZ44" s="611">
        <v>5.0999999999999996</v>
      </c>
      <c r="DA44" s="612"/>
      <c r="DB44" s="612"/>
      <c r="DC44" s="613"/>
      <c r="DD44" s="614">
        <v>167829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182283</v>
      </c>
      <c r="CS45" s="621"/>
      <c r="CT45" s="621"/>
      <c r="CU45" s="621"/>
      <c r="CV45" s="621"/>
      <c r="CW45" s="621"/>
      <c r="CX45" s="621"/>
      <c r="CY45" s="622"/>
      <c r="CZ45" s="611">
        <v>1.7</v>
      </c>
      <c r="DA45" s="623"/>
      <c r="DB45" s="623"/>
      <c r="DC45" s="624"/>
      <c r="DD45" s="614">
        <v>26885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337712</v>
      </c>
      <c r="CS46" s="609"/>
      <c r="CT46" s="609"/>
      <c r="CU46" s="609"/>
      <c r="CV46" s="609"/>
      <c r="CW46" s="609"/>
      <c r="CX46" s="609"/>
      <c r="CY46" s="610"/>
      <c r="CZ46" s="611">
        <v>3.2</v>
      </c>
      <c r="DA46" s="612"/>
      <c r="DB46" s="612"/>
      <c r="DC46" s="613"/>
      <c r="DD46" s="614">
        <v>132640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10453928</v>
      </c>
      <c r="CS49" s="593"/>
      <c r="CT49" s="593"/>
      <c r="CU49" s="593"/>
      <c r="CV49" s="593"/>
      <c r="CW49" s="593"/>
      <c r="CX49" s="593"/>
      <c r="CY49" s="594"/>
      <c r="CZ49" s="595">
        <v>100</v>
      </c>
      <c r="DA49" s="596"/>
      <c r="DB49" s="596"/>
      <c r="DC49" s="597"/>
      <c r="DD49" s="598">
        <v>7171314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t84Tk4lfD3V8yisYzNwo7NQ73uw6uIRnMHfc/pj1xHtvXz3/Bn4MVU9ql7hmZnr0OMdhT0Vw5RRD9EmXA6QOg==" saltValue="SDN4eHT9z0y1b2wYtPqa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8" zoomScale="87" zoomScaleNormal="87" zoomScaleSheetLayoutView="70" workbookViewId="0">
      <selection activeCell="B74" sqref="B74:P7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4" t="s">
        <v>353</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5" t="s">
        <v>354</v>
      </c>
      <c r="DK2" s="1086"/>
      <c r="DL2" s="1086"/>
      <c r="DM2" s="1086"/>
      <c r="DN2" s="1086"/>
      <c r="DO2" s="1087"/>
      <c r="DP2" s="210"/>
      <c r="DQ2" s="1085" t="s">
        <v>355</v>
      </c>
      <c r="DR2" s="1086"/>
      <c r="DS2" s="1086"/>
      <c r="DT2" s="1086"/>
      <c r="DU2" s="1086"/>
      <c r="DV2" s="1086"/>
      <c r="DW2" s="1086"/>
      <c r="DX2" s="1086"/>
      <c r="DY2" s="1086"/>
      <c r="DZ2" s="108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3" t="s">
        <v>356</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79" t="s">
        <v>358</v>
      </c>
      <c r="B5" s="980"/>
      <c r="C5" s="980"/>
      <c r="D5" s="980"/>
      <c r="E5" s="980"/>
      <c r="F5" s="980"/>
      <c r="G5" s="980"/>
      <c r="H5" s="980"/>
      <c r="I5" s="980"/>
      <c r="J5" s="980"/>
      <c r="K5" s="980"/>
      <c r="L5" s="980"/>
      <c r="M5" s="980"/>
      <c r="N5" s="980"/>
      <c r="O5" s="980"/>
      <c r="P5" s="981"/>
      <c r="Q5" s="985" t="s">
        <v>359</v>
      </c>
      <c r="R5" s="986"/>
      <c r="S5" s="986"/>
      <c r="T5" s="986"/>
      <c r="U5" s="987"/>
      <c r="V5" s="985" t="s">
        <v>360</v>
      </c>
      <c r="W5" s="986"/>
      <c r="X5" s="986"/>
      <c r="Y5" s="986"/>
      <c r="Z5" s="987"/>
      <c r="AA5" s="985" t="s">
        <v>361</v>
      </c>
      <c r="AB5" s="986"/>
      <c r="AC5" s="986"/>
      <c r="AD5" s="986"/>
      <c r="AE5" s="986"/>
      <c r="AF5" s="1088" t="s">
        <v>362</v>
      </c>
      <c r="AG5" s="986"/>
      <c r="AH5" s="986"/>
      <c r="AI5" s="986"/>
      <c r="AJ5" s="999"/>
      <c r="AK5" s="986" t="s">
        <v>363</v>
      </c>
      <c r="AL5" s="986"/>
      <c r="AM5" s="986"/>
      <c r="AN5" s="986"/>
      <c r="AO5" s="987"/>
      <c r="AP5" s="985" t="s">
        <v>364</v>
      </c>
      <c r="AQ5" s="986"/>
      <c r="AR5" s="986"/>
      <c r="AS5" s="986"/>
      <c r="AT5" s="987"/>
      <c r="AU5" s="985" t="s">
        <v>365</v>
      </c>
      <c r="AV5" s="986"/>
      <c r="AW5" s="986"/>
      <c r="AX5" s="986"/>
      <c r="AY5" s="999"/>
      <c r="AZ5" s="214"/>
      <c r="BA5" s="214"/>
      <c r="BB5" s="214"/>
      <c r="BC5" s="214"/>
      <c r="BD5" s="214"/>
      <c r="BE5" s="215"/>
      <c r="BF5" s="215"/>
      <c r="BG5" s="215"/>
      <c r="BH5" s="215"/>
      <c r="BI5" s="215"/>
      <c r="BJ5" s="215"/>
      <c r="BK5" s="215"/>
      <c r="BL5" s="215"/>
      <c r="BM5" s="215"/>
      <c r="BN5" s="215"/>
      <c r="BO5" s="215"/>
      <c r="BP5" s="215"/>
      <c r="BQ5" s="979" t="s">
        <v>366</v>
      </c>
      <c r="BR5" s="980"/>
      <c r="BS5" s="980"/>
      <c r="BT5" s="980"/>
      <c r="BU5" s="980"/>
      <c r="BV5" s="980"/>
      <c r="BW5" s="980"/>
      <c r="BX5" s="980"/>
      <c r="BY5" s="980"/>
      <c r="BZ5" s="980"/>
      <c r="CA5" s="980"/>
      <c r="CB5" s="980"/>
      <c r="CC5" s="980"/>
      <c r="CD5" s="980"/>
      <c r="CE5" s="980"/>
      <c r="CF5" s="980"/>
      <c r="CG5" s="981"/>
      <c r="CH5" s="985" t="s">
        <v>367</v>
      </c>
      <c r="CI5" s="986"/>
      <c r="CJ5" s="986"/>
      <c r="CK5" s="986"/>
      <c r="CL5" s="987"/>
      <c r="CM5" s="985" t="s">
        <v>368</v>
      </c>
      <c r="CN5" s="986"/>
      <c r="CO5" s="986"/>
      <c r="CP5" s="986"/>
      <c r="CQ5" s="987"/>
      <c r="CR5" s="985" t="s">
        <v>369</v>
      </c>
      <c r="CS5" s="986"/>
      <c r="CT5" s="986"/>
      <c r="CU5" s="986"/>
      <c r="CV5" s="987"/>
      <c r="CW5" s="985" t="s">
        <v>370</v>
      </c>
      <c r="CX5" s="986"/>
      <c r="CY5" s="986"/>
      <c r="CZ5" s="986"/>
      <c r="DA5" s="987"/>
      <c r="DB5" s="985" t="s">
        <v>371</v>
      </c>
      <c r="DC5" s="986"/>
      <c r="DD5" s="986"/>
      <c r="DE5" s="986"/>
      <c r="DF5" s="987"/>
      <c r="DG5" s="1078" t="s">
        <v>372</v>
      </c>
      <c r="DH5" s="1079"/>
      <c r="DI5" s="1079"/>
      <c r="DJ5" s="1079"/>
      <c r="DK5" s="1080"/>
      <c r="DL5" s="1078" t="s">
        <v>373</v>
      </c>
      <c r="DM5" s="1079"/>
      <c r="DN5" s="1079"/>
      <c r="DO5" s="1079"/>
      <c r="DP5" s="1080"/>
      <c r="DQ5" s="985" t="s">
        <v>374</v>
      </c>
      <c r="DR5" s="986"/>
      <c r="DS5" s="986"/>
      <c r="DT5" s="986"/>
      <c r="DU5" s="987"/>
      <c r="DV5" s="985" t="s">
        <v>365</v>
      </c>
      <c r="DW5" s="986"/>
      <c r="DX5" s="986"/>
      <c r="DY5" s="986"/>
      <c r="DZ5" s="999"/>
      <c r="EA5" s="217"/>
    </row>
    <row r="6" spans="1:131" s="218"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9"/>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81"/>
      <c r="DH6" s="1082"/>
      <c r="DI6" s="1082"/>
      <c r="DJ6" s="1082"/>
      <c r="DK6" s="1083"/>
      <c r="DL6" s="1081"/>
      <c r="DM6" s="1082"/>
      <c r="DN6" s="1082"/>
      <c r="DO6" s="1082"/>
      <c r="DP6" s="1083"/>
      <c r="DQ6" s="988"/>
      <c r="DR6" s="989"/>
      <c r="DS6" s="989"/>
      <c r="DT6" s="989"/>
      <c r="DU6" s="990"/>
      <c r="DV6" s="988"/>
      <c r="DW6" s="989"/>
      <c r="DX6" s="989"/>
      <c r="DY6" s="989"/>
      <c r="DZ6" s="1000"/>
      <c r="EA6" s="217"/>
    </row>
    <row r="7" spans="1:131" s="218" customFormat="1" ht="26.25" customHeight="1" thickTop="1" x14ac:dyDescent="0.15">
      <c r="A7" s="219">
        <v>1</v>
      </c>
      <c r="B7" s="1031" t="s">
        <v>375</v>
      </c>
      <c r="C7" s="1032"/>
      <c r="D7" s="1032"/>
      <c r="E7" s="1032"/>
      <c r="F7" s="1032"/>
      <c r="G7" s="1032"/>
      <c r="H7" s="1032"/>
      <c r="I7" s="1032"/>
      <c r="J7" s="1032"/>
      <c r="K7" s="1032"/>
      <c r="L7" s="1032"/>
      <c r="M7" s="1032"/>
      <c r="N7" s="1032"/>
      <c r="O7" s="1032"/>
      <c r="P7" s="1033"/>
      <c r="Q7" s="1097">
        <v>10657</v>
      </c>
      <c r="R7" s="1098"/>
      <c r="S7" s="1098"/>
      <c r="T7" s="1098"/>
      <c r="U7" s="1098"/>
      <c r="V7" s="1098">
        <v>10464</v>
      </c>
      <c r="W7" s="1098"/>
      <c r="X7" s="1098"/>
      <c r="Y7" s="1098"/>
      <c r="Z7" s="1098"/>
      <c r="AA7" s="1098">
        <v>193</v>
      </c>
      <c r="AB7" s="1098"/>
      <c r="AC7" s="1098"/>
      <c r="AD7" s="1098"/>
      <c r="AE7" s="1099"/>
      <c r="AF7" s="1068">
        <v>161</v>
      </c>
      <c r="AG7" s="1069"/>
      <c r="AH7" s="1069"/>
      <c r="AI7" s="1069"/>
      <c r="AJ7" s="1070"/>
      <c r="AK7" s="1071">
        <v>182</v>
      </c>
      <c r="AL7" s="1072"/>
      <c r="AM7" s="1072"/>
      <c r="AN7" s="1072"/>
      <c r="AO7" s="1072"/>
      <c r="AP7" s="1072">
        <v>7221</v>
      </c>
      <c r="AQ7" s="1072"/>
      <c r="AR7" s="1072"/>
      <c r="AS7" s="1072"/>
      <c r="AT7" s="1072"/>
      <c r="AU7" s="1073"/>
      <c r="AV7" s="1073"/>
      <c r="AW7" s="1073"/>
      <c r="AX7" s="1073"/>
      <c r="AY7" s="1074"/>
      <c r="AZ7" s="214"/>
      <c r="BA7" s="214"/>
      <c r="BB7" s="214"/>
      <c r="BC7" s="214"/>
      <c r="BD7" s="214"/>
      <c r="BE7" s="215"/>
      <c r="BF7" s="215"/>
      <c r="BG7" s="215"/>
      <c r="BH7" s="215"/>
      <c r="BI7" s="215"/>
      <c r="BJ7" s="215"/>
      <c r="BK7" s="215"/>
      <c r="BL7" s="215"/>
      <c r="BM7" s="215"/>
      <c r="BN7" s="215"/>
      <c r="BO7" s="215"/>
      <c r="BP7" s="215"/>
      <c r="BQ7" s="219">
        <v>1</v>
      </c>
      <c r="BR7" s="220"/>
      <c r="BS7" s="1075" t="s">
        <v>550</v>
      </c>
      <c r="BT7" s="1076"/>
      <c r="BU7" s="1076"/>
      <c r="BV7" s="1076"/>
      <c r="BW7" s="1076"/>
      <c r="BX7" s="1076"/>
      <c r="BY7" s="1076"/>
      <c r="BZ7" s="1076"/>
      <c r="CA7" s="1076"/>
      <c r="CB7" s="1076"/>
      <c r="CC7" s="1076"/>
      <c r="CD7" s="1076"/>
      <c r="CE7" s="1076"/>
      <c r="CF7" s="1076"/>
      <c r="CG7" s="1077"/>
      <c r="CH7" s="1093">
        <v>16</v>
      </c>
      <c r="CI7" s="1094"/>
      <c r="CJ7" s="1094"/>
      <c r="CK7" s="1094"/>
      <c r="CL7" s="1095"/>
      <c r="CM7" s="1093">
        <v>536</v>
      </c>
      <c r="CN7" s="1094"/>
      <c r="CO7" s="1094"/>
      <c r="CP7" s="1094"/>
      <c r="CQ7" s="1095"/>
      <c r="CR7" s="1093">
        <v>100</v>
      </c>
      <c r="CS7" s="1094"/>
      <c r="CT7" s="1094"/>
      <c r="CU7" s="1094"/>
      <c r="CV7" s="1095"/>
      <c r="CW7" s="1093">
        <v>103</v>
      </c>
      <c r="CX7" s="1094"/>
      <c r="CY7" s="1094"/>
      <c r="CZ7" s="1094"/>
      <c r="DA7" s="1095"/>
      <c r="DB7" s="1093" t="s">
        <v>543</v>
      </c>
      <c r="DC7" s="1094"/>
      <c r="DD7" s="1094"/>
      <c r="DE7" s="1094"/>
      <c r="DF7" s="1095"/>
      <c r="DG7" s="1093" t="s">
        <v>543</v>
      </c>
      <c r="DH7" s="1094"/>
      <c r="DI7" s="1094"/>
      <c r="DJ7" s="1094"/>
      <c r="DK7" s="1095"/>
      <c r="DL7" s="1093" t="s">
        <v>543</v>
      </c>
      <c r="DM7" s="1094"/>
      <c r="DN7" s="1094"/>
      <c r="DO7" s="1094"/>
      <c r="DP7" s="1095"/>
      <c r="DQ7" s="1093" t="s">
        <v>543</v>
      </c>
      <c r="DR7" s="1094"/>
      <c r="DS7" s="1094"/>
      <c r="DT7" s="1094"/>
      <c r="DU7" s="1095"/>
      <c r="DV7" s="1075"/>
      <c r="DW7" s="1076"/>
      <c r="DX7" s="1076"/>
      <c r="DY7" s="1076"/>
      <c r="DZ7" s="1096"/>
      <c r="EA7" s="217"/>
    </row>
    <row r="8" spans="1:131" s="218" customFormat="1" ht="26.25" customHeight="1" x14ac:dyDescent="0.15">
      <c r="A8" s="221">
        <v>2</v>
      </c>
      <c r="B8" s="1014"/>
      <c r="C8" s="1015"/>
      <c r="D8" s="1015"/>
      <c r="E8" s="1015"/>
      <c r="F8" s="1015"/>
      <c r="G8" s="1015"/>
      <c r="H8" s="1015"/>
      <c r="I8" s="1015"/>
      <c r="J8" s="1015"/>
      <c r="K8" s="1015"/>
      <c r="L8" s="1015"/>
      <c r="M8" s="1015"/>
      <c r="N8" s="1015"/>
      <c r="O8" s="1015"/>
      <c r="P8" s="1016"/>
      <c r="Q8" s="1022"/>
      <c r="R8" s="1023"/>
      <c r="S8" s="1023"/>
      <c r="T8" s="1023"/>
      <c r="U8" s="1023"/>
      <c r="V8" s="1023"/>
      <c r="W8" s="1023"/>
      <c r="X8" s="1023"/>
      <c r="Y8" s="1023"/>
      <c r="Z8" s="1023"/>
      <c r="AA8" s="1023"/>
      <c r="AB8" s="1023"/>
      <c r="AC8" s="1023"/>
      <c r="AD8" s="1023"/>
      <c r="AE8" s="1024"/>
      <c r="AF8" s="1019"/>
      <c r="AG8" s="1020"/>
      <c r="AH8" s="1020"/>
      <c r="AI8" s="1020"/>
      <c r="AJ8" s="1021"/>
      <c r="AK8" s="1064"/>
      <c r="AL8" s="1065"/>
      <c r="AM8" s="1065"/>
      <c r="AN8" s="1065"/>
      <c r="AO8" s="1065"/>
      <c r="AP8" s="1065"/>
      <c r="AQ8" s="1065"/>
      <c r="AR8" s="1065"/>
      <c r="AS8" s="1065"/>
      <c r="AT8" s="1065"/>
      <c r="AU8" s="1066"/>
      <c r="AV8" s="1066"/>
      <c r="AW8" s="1066"/>
      <c r="AX8" s="1066"/>
      <c r="AY8" s="1067"/>
      <c r="AZ8" s="214"/>
      <c r="BA8" s="214"/>
      <c r="BB8" s="214"/>
      <c r="BC8" s="214"/>
      <c r="BD8" s="214"/>
      <c r="BE8" s="215"/>
      <c r="BF8" s="215"/>
      <c r="BG8" s="215"/>
      <c r="BH8" s="215"/>
      <c r="BI8" s="215"/>
      <c r="BJ8" s="215"/>
      <c r="BK8" s="215"/>
      <c r="BL8" s="215"/>
      <c r="BM8" s="215"/>
      <c r="BN8" s="215"/>
      <c r="BO8" s="215"/>
      <c r="BP8" s="215"/>
      <c r="BQ8" s="221">
        <v>2</v>
      </c>
      <c r="BR8" s="222"/>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7"/>
    </row>
    <row r="9" spans="1:131" s="218" customFormat="1" ht="26.25" customHeight="1" x14ac:dyDescent="0.15">
      <c r="A9" s="221">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14"/>
      <c r="BA9" s="214"/>
      <c r="BB9" s="214"/>
      <c r="BC9" s="214"/>
      <c r="BD9" s="214"/>
      <c r="BE9" s="215"/>
      <c r="BF9" s="215"/>
      <c r="BG9" s="215"/>
      <c r="BH9" s="215"/>
      <c r="BI9" s="215"/>
      <c r="BJ9" s="215"/>
      <c r="BK9" s="215"/>
      <c r="BL9" s="215"/>
      <c r="BM9" s="215"/>
      <c r="BN9" s="215"/>
      <c r="BO9" s="215"/>
      <c r="BP9" s="215"/>
      <c r="BQ9" s="221">
        <v>3</v>
      </c>
      <c r="BR9" s="222"/>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7"/>
    </row>
    <row r="10" spans="1:131" s="218" customFormat="1" ht="26.25" customHeight="1" x14ac:dyDescent="0.15">
      <c r="A10" s="221">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14"/>
      <c r="BA10" s="214"/>
      <c r="BB10" s="214"/>
      <c r="BC10" s="214"/>
      <c r="BD10" s="214"/>
      <c r="BE10" s="215"/>
      <c r="BF10" s="215"/>
      <c r="BG10" s="215"/>
      <c r="BH10" s="215"/>
      <c r="BI10" s="215"/>
      <c r="BJ10" s="215"/>
      <c r="BK10" s="215"/>
      <c r="BL10" s="215"/>
      <c r="BM10" s="215"/>
      <c r="BN10" s="215"/>
      <c r="BO10" s="215"/>
      <c r="BP10" s="215"/>
      <c r="BQ10" s="221">
        <v>4</v>
      </c>
      <c r="BR10" s="222"/>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7"/>
    </row>
    <row r="11" spans="1:131" s="218" customFormat="1" ht="26.25" customHeight="1" x14ac:dyDescent="0.15">
      <c r="A11" s="221">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14"/>
      <c r="BA11" s="214"/>
      <c r="BB11" s="214"/>
      <c r="BC11" s="214"/>
      <c r="BD11" s="214"/>
      <c r="BE11" s="215"/>
      <c r="BF11" s="215"/>
      <c r="BG11" s="215"/>
      <c r="BH11" s="215"/>
      <c r="BI11" s="215"/>
      <c r="BJ11" s="215"/>
      <c r="BK11" s="215"/>
      <c r="BL11" s="215"/>
      <c r="BM11" s="215"/>
      <c r="BN11" s="215"/>
      <c r="BO11" s="215"/>
      <c r="BP11" s="215"/>
      <c r="BQ11" s="221">
        <v>5</v>
      </c>
      <c r="BR11" s="222"/>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7"/>
    </row>
    <row r="12" spans="1:131" s="218" customFormat="1" ht="26.25" customHeight="1" x14ac:dyDescent="0.15">
      <c r="A12" s="221">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14"/>
      <c r="BA12" s="214"/>
      <c r="BB12" s="214"/>
      <c r="BC12" s="214"/>
      <c r="BD12" s="214"/>
      <c r="BE12" s="215"/>
      <c r="BF12" s="215"/>
      <c r="BG12" s="215"/>
      <c r="BH12" s="215"/>
      <c r="BI12" s="215"/>
      <c r="BJ12" s="215"/>
      <c r="BK12" s="215"/>
      <c r="BL12" s="215"/>
      <c r="BM12" s="215"/>
      <c r="BN12" s="215"/>
      <c r="BO12" s="215"/>
      <c r="BP12" s="215"/>
      <c r="BQ12" s="221">
        <v>6</v>
      </c>
      <c r="BR12" s="222"/>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7"/>
    </row>
    <row r="13" spans="1:131" s="218" customFormat="1" ht="26.25" customHeight="1" x14ac:dyDescent="0.15">
      <c r="A13" s="221">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14"/>
      <c r="BA13" s="214"/>
      <c r="BB13" s="214"/>
      <c r="BC13" s="214"/>
      <c r="BD13" s="214"/>
      <c r="BE13" s="215"/>
      <c r="BF13" s="215"/>
      <c r="BG13" s="215"/>
      <c r="BH13" s="215"/>
      <c r="BI13" s="215"/>
      <c r="BJ13" s="215"/>
      <c r="BK13" s="215"/>
      <c r="BL13" s="215"/>
      <c r="BM13" s="215"/>
      <c r="BN13" s="215"/>
      <c r="BO13" s="215"/>
      <c r="BP13" s="215"/>
      <c r="BQ13" s="221">
        <v>7</v>
      </c>
      <c r="BR13" s="222"/>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7"/>
    </row>
    <row r="14" spans="1:131" s="218" customFormat="1" ht="26.25" customHeight="1" x14ac:dyDescent="0.15">
      <c r="A14" s="221">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14"/>
      <c r="BA14" s="214"/>
      <c r="BB14" s="214"/>
      <c r="BC14" s="214"/>
      <c r="BD14" s="214"/>
      <c r="BE14" s="215"/>
      <c r="BF14" s="215"/>
      <c r="BG14" s="215"/>
      <c r="BH14" s="215"/>
      <c r="BI14" s="215"/>
      <c r="BJ14" s="215"/>
      <c r="BK14" s="215"/>
      <c r="BL14" s="215"/>
      <c r="BM14" s="215"/>
      <c r="BN14" s="215"/>
      <c r="BO14" s="215"/>
      <c r="BP14" s="215"/>
      <c r="BQ14" s="221">
        <v>8</v>
      </c>
      <c r="BR14" s="222"/>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7"/>
    </row>
    <row r="15" spans="1:131" s="218" customFormat="1" ht="26.25" customHeight="1" x14ac:dyDescent="0.15">
      <c r="A15" s="221">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14"/>
      <c r="BA15" s="214"/>
      <c r="BB15" s="214"/>
      <c r="BC15" s="214"/>
      <c r="BD15" s="214"/>
      <c r="BE15" s="215"/>
      <c r="BF15" s="215"/>
      <c r="BG15" s="215"/>
      <c r="BH15" s="215"/>
      <c r="BI15" s="215"/>
      <c r="BJ15" s="215"/>
      <c r="BK15" s="215"/>
      <c r="BL15" s="215"/>
      <c r="BM15" s="215"/>
      <c r="BN15" s="215"/>
      <c r="BO15" s="215"/>
      <c r="BP15" s="215"/>
      <c r="BQ15" s="221">
        <v>9</v>
      </c>
      <c r="BR15" s="222"/>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7"/>
    </row>
    <row r="16" spans="1:131" s="218" customFormat="1" ht="26.25" customHeight="1" x14ac:dyDescent="0.15">
      <c r="A16" s="221">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14"/>
      <c r="BA16" s="214"/>
      <c r="BB16" s="214"/>
      <c r="BC16" s="214"/>
      <c r="BD16" s="214"/>
      <c r="BE16" s="215"/>
      <c r="BF16" s="215"/>
      <c r="BG16" s="215"/>
      <c r="BH16" s="215"/>
      <c r="BI16" s="215"/>
      <c r="BJ16" s="215"/>
      <c r="BK16" s="215"/>
      <c r="BL16" s="215"/>
      <c r="BM16" s="215"/>
      <c r="BN16" s="215"/>
      <c r="BO16" s="215"/>
      <c r="BP16" s="215"/>
      <c r="BQ16" s="221">
        <v>10</v>
      </c>
      <c r="BR16" s="222"/>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7"/>
    </row>
    <row r="17" spans="1:131" s="218" customFormat="1" ht="26.25" customHeight="1" x14ac:dyDescent="0.15">
      <c r="A17" s="221">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14"/>
      <c r="BA17" s="214"/>
      <c r="BB17" s="214"/>
      <c r="BC17" s="214"/>
      <c r="BD17" s="214"/>
      <c r="BE17" s="215"/>
      <c r="BF17" s="215"/>
      <c r="BG17" s="215"/>
      <c r="BH17" s="215"/>
      <c r="BI17" s="215"/>
      <c r="BJ17" s="215"/>
      <c r="BK17" s="215"/>
      <c r="BL17" s="215"/>
      <c r="BM17" s="215"/>
      <c r="BN17" s="215"/>
      <c r="BO17" s="215"/>
      <c r="BP17" s="215"/>
      <c r="BQ17" s="221">
        <v>11</v>
      </c>
      <c r="BR17" s="222"/>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7"/>
    </row>
    <row r="18" spans="1:131" s="218" customFormat="1" ht="26.25" customHeight="1" x14ac:dyDescent="0.15">
      <c r="A18" s="221">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14"/>
      <c r="BA18" s="214"/>
      <c r="BB18" s="214"/>
      <c r="BC18" s="214"/>
      <c r="BD18" s="214"/>
      <c r="BE18" s="215"/>
      <c r="BF18" s="215"/>
      <c r="BG18" s="215"/>
      <c r="BH18" s="215"/>
      <c r="BI18" s="215"/>
      <c r="BJ18" s="215"/>
      <c r="BK18" s="215"/>
      <c r="BL18" s="215"/>
      <c r="BM18" s="215"/>
      <c r="BN18" s="215"/>
      <c r="BO18" s="215"/>
      <c r="BP18" s="215"/>
      <c r="BQ18" s="221">
        <v>12</v>
      </c>
      <c r="BR18" s="222"/>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7"/>
    </row>
    <row r="19" spans="1:131" s="218" customFormat="1" ht="26.25" customHeight="1" x14ac:dyDescent="0.15">
      <c r="A19" s="221">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14"/>
      <c r="BA19" s="214"/>
      <c r="BB19" s="214"/>
      <c r="BC19" s="214"/>
      <c r="BD19" s="214"/>
      <c r="BE19" s="215"/>
      <c r="BF19" s="215"/>
      <c r="BG19" s="215"/>
      <c r="BH19" s="215"/>
      <c r="BI19" s="215"/>
      <c r="BJ19" s="215"/>
      <c r="BK19" s="215"/>
      <c r="BL19" s="215"/>
      <c r="BM19" s="215"/>
      <c r="BN19" s="215"/>
      <c r="BO19" s="215"/>
      <c r="BP19" s="215"/>
      <c r="BQ19" s="221">
        <v>13</v>
      </c>
      <c r="BR19" s="222"/>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7"/>
    </row>
    <row r="20" spans="1:131" s="218" customFormat="1" ht="26.25" customHeight="1" x14ac:dyDescent="0.15">
      <c r="A20" s="221">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14"/>
      <c r="BA20" s="214"/>
      <c r="BB20" s="214"/>
      <c r="BC20" s="214"/>
      <c r="BD20" s="214"/>
      <c r="BE20" s="215"/>
      <c r="BF20" s="215"/>
      <c r="BG20" s="215"/>
      <c r="BH20" s="215"/>
      <c r="BI20" s="215"/>
      <c r="BJ20" s="215"/>
      <c r="BK20" s="215"/>
      <c r="BL20" s="215"/>
      <c r="BM20" s="215"/>
      <c r="BN20" s="215"/>
      <c r="BO20" s="215"/>
      <c r="BP20" s="215"/>
      <c r="BQ20" s="221">
        <v>14</v>
      </c>
      <c r="BR20" s="222"/>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7"/>
    </row>
    <row r="21" spans="1:131" s="218" customFormat="1" ht="26.25" customHeight="1" thickBot="1" x14ac:dyDescent="0.2">
      <c r="A21" s="221">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14"/>
      <c r="BA21" s="214"/>
      <c r="BB21" s="214"/>
      <c r="BC21" s="214"/>
      <c r="BD21" s="214"/>
      <c r="BE21" s="215"/>
      <c r="BF21" s="215"/>
      <c r="BG21" s="215"/>
      <c r="BH21" s="215"/>
      <c r="BI21" s="215"/>
      <c r="BJ21" s="215"/>
      <c r="BK21" s="215"/>
      <c r="BL21" s="215"/>
      <c r="BM21" s="215"/>
      <c r="BN21" s="215"/>
      <c r="BO21" s="215"/>
      <c r="BP21" s="215"/>
      <c r="BQ21" s="221">
        <v>15</v>
      </c>
      <c r="BR21" s="222"/>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7"/>
    </row>
    <row r="22" spans="1:131" s="218" customFormat="1" ht="26.25" customHeight="1" x14ac:dyDescent="0.15">
      <c r="A22" s="221">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376</v>
      </c>
      <c r="BA22" s="1012"/>
      <c r="BB22" s="1012"/>
      <c r="BC22" s="1012"/>
      <c r="BD22" s="1013"/>
      <c r="BE22" s="215"/>
      <c r="BF22" s="215"/>
      <c r="BG22" s="215"/>
      <c r="BH22" s="215"/>
      <c r="BI22" s="215"/>
      <c r="BJ22" s="215"/>
      <c r="BK22" s="215"/>
      <c r="BL22" s="215"/>
      <c r="BM22" s="215"/>
      <c r="BN22" s="215"/>
      <c r="BO22" s="215"/>
      <c r="BP22" s="215"/>
      <c r="BQ22" s="221">
        <v>16</v>
      </c>
      <c r="BR22" s="222"/>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1">
        <v>10657</v>
      </c>
      <c r="R23" s="1045"/>
      <c r="S23" s="1045"/>
      <c r="T23" s="1045"/>
      <c r="U23" s="1045"/>
      <c r="V23" s="1045">
        <v>10464</v>
      </c>
      <c r="W23" s="1045"/>
      <c r="X23" s="1045"/>
      <c r="Y23" s="1045"/>
      <c r="Z23" s="1045"/>
      <c r="AA23" s="1045">
        <v>193</v>
      </c>
      <c r="AB23" s="1045"/>
      <c r="AC23" s="1045"/>
      <c r="AD23" s="1045"/>
      <c r="AE23" s="1052"/>
      <c r="AF23" s="1053">
        <v>161</v>
      </c>
      <c r="AG23" s="1045"/>
      <c r="AH23" s="1045"/>
      <c r="AI23" s="1045"/>
      <c r="AJ23" s="1054"/>
      <c r="AK23" s="1055"/>
      <c r="AL23" s="1056"/>
      <c r="AM23" s="1056"/>
      <c r="AN23" s="1056"/>
      <c r="AO23" s="1056"/>
      <c r="AP23" s="1045">
        <v>7221</v>
      </c>
      <c r="AQ23" s="1045"/>
      <c r="AR23" s="1045"/>
      <c r="AS23" s="1045"/>
      <c r="AT23" s="1045"/>
      <c r="AU23" s="1046"/>
      <c r="AV23" s="1046"/>
      <c r="AW23" s="1046"/>
      <c r="AX23" s="1046"/>
      <c r="AY23" s="1047"/>
      <c r="AZ23" s="1048" t="s">
        <v>121</v>
      </c>
      <c r="BA23" s="1049"/>
      <c r="BB23" s="1049"/>
      <c r="BC23" s="1049"/>
      <c r="BD23" s="1050"/>
      <c r="BE23" s="215"/>
      <c r="BF23" s="215"/>
      <c r="BG23" s="215"/>
      <c r="BH23" s="215"/>
      <c r="BI23" s="215"/>
      <c r="BJ23" s="215"/>
      <c r="BK23" s="215"/>
      <c r="BL23" s="215"/>
      <c r="BM23" s="215"/>
      <c r="BN23" s="215"/>
      <c r="BO23" s="215"/>
      <c r="BP23" s="215"/>
      <c r="BQ23" s="221">
        <v>17</v>
      </c>
      <c r="BR23" s="222"/>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7"/>
    </row>
    <row r="24" spans="1:131" s="218" customFormat="1" ht="26.25" customHeight="1" x14ac:dyDescent="0.15">
      <c r="A24" s="1044" t="s">
        <v>379</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1">
        <v>18</v>
      </c>
      <c r="BR24" s="222"/>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7"/>
    </row>
    <row r="25" spans="1:131" ht="26.25" customHeight="1" thickBot="1" x14ac:dyDescent="0.2">
      <c r="A25" s="1043" t="s">
        <v>380</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4"/>
      <c r="BP25" s="224"/>
      <c r="BQ25" s="221">
        <v>19</v>
      </c>
      <c r="BR25" s="222"/>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358</v>
      </c>
      <c r="B26" s="980"/>
      <c r="C26" s="980"/>
      <c r="D26" s="980"/>
      <c r="E26" s="980"/>
      <c r="F26" s="980"/>
      <c r="G26" s="980"/>
      <c r="H26" s="980"/>
      <c r="I26" s="980"/>
      <c r="J26" s="980"/>
      <c r="K26" s="980"/>
      <c r="L26" s="980"/>
      <c r="M26" s="980"/>
      <c r="N26" s="980"/>
      <c r="O26" s="980"/>
      <c r="P26" s="981"/>
      <c r="Q26" s="985" t="s">
        <v>381</v>
      </c>
      <c r="R26" s="986"/>
      <c r="S26" s="986"/>
      <c r="T26" s="986"/>
      <c r="U26" s="987"/>
      <c r="V26" s="985" t="s">
        <v>382</v>
      </c>
      <c r="W26" s="986"/>
      <c r="X26" s="986"/>
      <c r="Y26" s="986"/>
      <c r="Z26" s="987"/>
      <c r="AA26" s="985" t="s">
        <v>383</v>
      </c>
      <c r="AB26" s="986"/>
      <c r="AC26" s="986"/>
      <c r="AD26" s="986"/>
      <c r="AE26" s="986"/>
      <c r="AF26" s="1039" t="s">
        <v>384</v>
      </c>
      <c r="AG26" s="992"/>
      <c r="AH26" s="992"/>
      <c r="AI26" s="992"/>
      <c r="AJ26" s="1040"/>
      <c r="AK26" s="986" t="s">
        <v>385</v>
      </c>
      <c r="AL26" s="986"/>
      <c r="AM26" s="986"/>
      <c r="AN26" s="986"/>
      <c r="AO26" s="987"/>
      <c r="AP26" s="985" t="s">
        <v>386</v>
      </c>
      <c r="AQ26" s="986"/>
      <c r="AR26" s="986"/>
      <c r="AS26" s="986"/>
      <c r="AT26" s="987"/>
      <c r="AU26" s="985" t="s">
        <v>387</v>
      </c>
      <c r="AV26" s="986"/>
      <c r="AW26" s="986"/>
      <c r="AX26" s="986"/>
      <c r="AY26" s="987"/>
      <c r="AZ26" s="985" t="s">
        <v>388</v>
      </c>
      <c r="BA26" s="986"/>
      <c r="BB26" s="986"/>
      <c r="BC26" s="986"/>
      <c r="BD26" s="987"/>
      <c r="BE26" s="985" t="s">
        <v>365</v>
      </c>
      <c r="BF26" s="986"/>
      <c r="BG26" s="986"/>
      <c r="BH26" s="986"/>
      <c r="BI26" s="999"/>
      <c r="BJ26" s="214"/>
      <c r="BK26" s="214"/>
      <c r="BL26" s="214"/>
      <c r="BM26" s="214"/>
      <c r="BN26" s="214"/>
      <c r="BO26" s="224"/>
      <c r="BP26" s="224"/>
      <c r="BQ26" s="221">
        <v>20</v>
      </c>
      <c r="BR26" s="222"/>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4"/>
      <c r="BP27" s="224"/>
      <c r="BQ27" s="221">
        <v>21</v>
      </c>
      <c r="BR27" s="222"/>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5">
        <v>1</v>
      </c>
      <c r="B28" s="1031" t="s">
        <v>389</v>
      </c>
      <c r="C28" s="1032"/>
      <c r="D28" s="1032"/>
      <c r="E28" s="1032"/>
      <c r="F28" s="1032"/>
      <c r="G28" s="1032"/>
      <c r="H28" s="1032"/>
      <c r="I28" s="1032"/>
      <c r="J28" s="1032"/>
      <c r="K28" s="1032"/>
      <c r="L28" s="1032"/>
      <c r="M28" s="1032"/>
      <c r="N28" s="1032"/>
      <c r="O28" s="1032"/>
      <c r="P28" s="1033"/>
      <c r="Q28" s="1034">
        <v>2196</v>
      </c>
      <c r="R28" s="1035"/>
      <c r="S28" s="1035"/>
      <c r="T28" s="1035"/>
      <c r="U28" s="1035"/>
      <c r="V28" s="1035">
        <v>2190</v>
      </c>
      <c r="W28" s="1035"/>
      <c r="X28" s="1035"/>
      <c r="Y28" s="1035"/>
      <c r="Z28" s="1035"/>
      <c r="AA28" s="1035">
        <v>6</v>
      </c>
      <c r="AB28" s="1035"/>
      <c r="AC28" s="1035"/>
      <c r="AD28" s="1035"/>
      <c r="AE28" s="1036"/>
      <c r="AF28" s="1037">
        <v>6</v>
      </c>
      <c r="AG28" s="1035"/>
      <c r="AH28" s="1035"/>
      <c r="AI28" s="1035"/>
      <c r="AJ28" s="1038"/>
      <c r="AK28" s="1026">
        <v>177</v>
      </c>
      <c r="AL28" s="1027"/>
      <c r="AM28" s="1027"/>
      <c r="AN28" s="1027"/>
      <c r="AO28" s="1027"/>
      <c r="AP28" s="1027" t="s">
        <v>542</v>
      </c>
      <c r="AQ28" s="1027"/>
      <c r="AR28" s="1027"/>
      <c r="AS28" s="1027"/>
      <c r="AT28" s="1027"/>
      <c r="AU28" s="1027" t="s">
        <v>542</v>
      </c>
      <c r="AV28" s="1027"/>
      <c r="AW28" s="1027"/>
      <c r="AX28" s="1027"/>
      <c r="AY28" s="1027"/>
      <c r="AZ28" s="1028" t="s">
        <v>542</v>
      </c>
      <c r="BA28" s="1028"/>
      <c r="BB28" s="1028"/>
      <c r="BC28" s="1028"/>
      <c r="BD28" s="1028"/>
      <c r="BE28" s="1029"/>
      <c r="BF28" s="1029"/>
      <c r="BG28" s="1029"/>
      <c r="BH28" s="1029"/>
      <c r="BI28" s="1030"/>
      <c r="BJ28" s="214"/>
      <c r="BK28" s="214"/>
      <c r="BL28" s="214"/>
      <c r="BM28" s="214"/>
      <c r="BN28" s="214"/>
      <c r="BO28" s="224"/>
      <c r="BP28" s="224"/>
      <c r="BQ28" s="221">
        <v>22</v>
      </c>
      <c r="BR28" s="222"/>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5">
        <v>2</v>
      </c>
      <c r="B29" s="1014" t="s">
        <v>390</v>
      </c>
      <c r="C29" s="1015"/>
      <c r="D29" s="1015"/>
      <c r="E29" s="1015"/>
      <c r="F29" s="1015"/>
      <c r="G29" s="1015"/>
      <c r="H29" s="1015"/>
      <c r="I29" s="1015"/>
      <c r="J29" s="1015"/>
      <c r="K29" s="1015"/>
      <c r="L29" s="1015"/>
      <c r="M29" s="1015"/>
      <c r="N29" s="1015"/>
      <c r="O29" s="1015"/>
      <c r="P29" s="1016"/>
      <c r="Q29" s="1022">
        <v>2410</v>
      </c>
      <c r="R29" s="1023"/>
      <c r="S29" s="1023"/>
      <c r="T29" s="1023"/>
      <c r="U29" s="1023"/>
      <c r="V29" s="1023">
        <v>2388</v>
      </c>
      <c r="W29" s="1023"/>
      <c r="X29" s="1023"/>
      <c r="Y29" s="1023"/>
      <c r="Z29" s="1023"/>
      <c r="AA29" s="1023">
        <v>22</v>
      </c>
      <c r="AB29" s="1023"/>
      <c r="AC29" s="1023"/>
      <c r="AD29" s="1023"/>
      <c r="AE29" s="1024"/>
      <c r="AF29" s="1019">
        <v>22</v>
      </c>
      <c r="AG29" s="1020"/>
      <c r="AH29" s="1020"/>
      <c r="AI29" s="1020"/>
      <c r="AJ29" s="1021"/>
      <c r="AK29" s="967">
        <v>343</v>
      </c>
      <c r="AL29" s="958"/>
      <c r="AM29" s="958"/>
      <c r="AN29" s="958"/>
      <c r="AO29" s="958"/>
      <c r="AP29" s="958" t="s">
        <v>542</v>
      </c>
      <c r="AQ29" s="958"/>
      <c r="AR29" s="958"/>
      <c r="AS29" s="958"/>
      <c r="AT29" s="958"/>
      <c r="AU29" s="958" t="s">
        <v>542</v>
      </c>
      <c r="AV29" s="958"/>
      <c r="AW29" s="958"/>
      <c r="AX29" s="958"/>
      <c r="AY29" s="958"/>
      <c r="AZ29" s="1025" t="s">
        <v>542</v>
      </c>
      <c r="BA29" s="1025"/>
      <c r="BB29" s="1025"/>
      <c r="BC29" s="1025"/>
      <c r="BD29" s="1025"/>
      <c r="BE29" s="959"/>
      <c r="BF29" s="959"/>
      <c r="BG29" s="959"/>
      <c r="BH29" s="959"/>
      <c r="BI29" s="960"/>
      <c r="BJ29" s="214"/>
      <c r="BK29" s="214"/>
      <c r="BL29" s="214"/>
      <c r="BM29" s="214"/>
      <c r="BN29" s="214"/>
      <c r="BO29" s="224"/>
      <c r="BP29" s="224"/>
      <c r="BQ29" s="221">
        <v>23</v>
      </c>
      <c r="BR29" s="222"/>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5">
        <v>3</v>
      </c>
      <c r="B30" s="1014" t="s">
        <v>391</v>
      </c>
      <c r="C30" s="1015"/>
      <c r="D30" s="1015"/>
      <c r="E30" s="1015"/>
      <c r="F30" s="1015"/>
      <c r="G30" s="1015"/>
      <c r="H30" s="1015"/>
      <c r="I30" s="1015"/>
      <c r="J30" s="1015"/>
      <c r="K30" s="1015"/>
      <c r="L30" s="1015"/>
      <c r="M30" s="1015"/>
      <c r="N30" s="1015"/>
      <c r="O30" s="1015"/>
      <c r="P30" s="1016"/>
      <c r="Q30" s="1022">
        <v>975</v>
      </c>
      <c r="R30" s="1023"/>
      <c r="S30" s="1023"/>
      <c r="T30" s="1023"/>
      <c r="U30" s="1023"/>
      <c r="V30" s="1023">
        <v>963</v>
      </c>
      <c r="W30" s="1023"/>
      <c r="X30" s="1023"/>
      <c r="Y30" s="1023"/>
      <c r="Z30" s="1023"/>
      <c r="AA30" s="1023">
        <v>12</v>
      </c>
      <c r="AB30" s="1023"/>
      <c r="AC30" s="1023"/>
      <c r="AD30" s="1023"/>
      <c r="AE30" s="1024"/>
      <c r="AF30" s="1019">
        <v>12</v>
      </c>
      <c r="AG30" s="1020"/>
      <c r="AH30" s="1020"/>
      <c r="AI30" s="1020"/>
      <c r="AJ30" s="1021"/>
      <c r="AK30" s="967">
        <v>534</v>
      </c>
      <c r="AL30" s="958"/>
      <c r="AM30" s="958"/>
      <c r="AN30" s="958"/>
      <c r="AO30" s="958"/>
      <c r="AP30" s="958" t="s">
        <v>542</v>
      </c>
      <c r="AQ30" s="958"/>
      <c r="AR30" s="958"/>
      <c r="AS30" s="958"/>
      <c r="AT30" s="958"/>
      <c r="AU30" s="958" t="s">
        <v>542</v>
      </c>
      <c r="AV30" s="958"/>
      <c r="AW30" s="958"/>
      <c r="AX30" s="958"/>
      <c r="AY30" s="958"/>
      <c r="AZ30" s="1025" t="s">
        <v>542</v>
      </c>
      <c r="BA30" s="1025"/>
      <c r="BB30" s="1025"/>
      <c r="BC30" s="1025"/>
      <c r="BD30" s="1025"/>
      <c r="BE30" s="959"/>
      <c r="BF30" s="959"/>
      <c r="BG30" s="959"/>
      <c r="BH30" s="959"/>
      <c r="BI30" s="960"/>
      <c r="BJ30" s="214"/>
      <c r="BK30" s="214"/>
      <c r="BL30" s="214"/>
      <c r="BM30" s="214"/>
      <c r="BN30" s="214"/>
      <c r="BO30" s="224"/>
      <c r="BP30" s="224"/>
      <c r="BQ30" s="221">
        <v>24</v>
      </c>
      <c r="BR30" s="222"/>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5">
        <v>4</v>
      </c>
      <c r="B31" s="1014" t="s">
        <v>392</v>
      </c>
      <c r="C31" s="1015"/>
      <c r="D31" s="1015"/>
      <c r="E31" s="1015"/>
      <c r="F31" s="1015"/>
      <c r="G31" s="1015"/>
      <c r="H31" s="1015"/>
      <c r="I31" s="1015"/>
      <c r="J31" s="1015"/>
      <c r="K31" s="1015"/>
      <c r="L31" s="1015"/>
      <c r="M31" s="1015"/>
      <c r="N31" s="1015"/>
      <c r="O31" s="1015"/>
      <c r="P31" s="1016"/>
      <c r="Q31" s="1022">
        <v>561</v>
      </c>
      <c r="R31" s="1023"/>
      <c r="S31" s="1023"/>
      <c r="T31" s="1023"/>
      <c r="U31" s="1023"/>
      <c r="V31" s="1023">
        <v>535</v>
      </c>
      <c r="W31" s="1023"/>
      <c r="X31" s="1023"/>
      <c r="Y31" s="1023"/>
      <c r="Z31" s="1023"/>
      <c r="AA31" s="1023">
        <v>26</v>
      </c>
      <c r="AB31" s="1023"/>
      <c r="AC31" s="1023"/>
      <c r="AD31" s="1023"/>
      <c r="AE31" s="1024"/>
      <c r="AF31" s="1019">
        <v>121</v>
      </c>
      <c r="AG31" s="1020"/>
      <c r="AH31" s="1020"/>
      <c r="AI31" s="1020"/>
      <c r="AJ31" s="1021"/>
      <c r="AK31" s="967">
        <v>227</v>
      </c>
      <c r="AL31" s="958"/>
      <c r="AM31" s="958"/>
      <c r="AN31" s="958"/>
      <c r="AO31" s="958"/>
      <c r="AP31" s="958">
        <v>3479</v>
      </c>
      <c r="AQ31" s="958"/>
      <c r="AR31" s="958"/>
      <c r="AS31" s="958"/>
      <c r="AT31" s="958"/>
      <c r="AU31" s="958">
        <v>2453</v>
      </c>
      <c r="AV31" s="958"/>
      <c r="AW31" s="958"/>
      <c r="AX31" s="958"/>
      <c r="AY31" s="958"/>
      <c r="AZ31" s="1025" t="s">
        <v>542</v>
      </c>
      <c r="BA31" s="1025"/>
      <c r="BB31" s="1025"/>
      <c r="BC31" s="1025"/>
      <c r="BD31" s="1025"/>
      <c r="BE31" s="959" t="s">
        <v>393</v>
      </c>
      <c r="BF31" s="959"/>
      <c r="BG31" s="959"/>
      <c r="BH31" s="959"/>
      <c r="BI31" s="960"/>
      <c r="BJ31" s="214"/>
      <c r="BK31" s="214"/>
      <c r="BL31" s="214"/>
      <c r="BM31" s="214"/>
      <c r="BN31" s="214"/>
      <c r="BO31" s="224"/>
      <c r="BP31" s="224"/>
      <c r="BQ31" s="221">
        <v>25</v>
      </c>
      <c r="BR31" s="222"/>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5">
        <v>5</v>
      </c>
      <c r="B32" s="1014"/>
      <c r="C32" s="1015"/>
      <c r="D32" s="1015"/>
      <c r="E32" s="1015"/>
      <c r="F32" s="1015"/>
      <c r="G32" s="1015"/>
      <c r="H32" s="1015"/>
      <c r="I32" s="1015"/>
      <c r="J32" s="1015"/>
      <c r="K32" s="1015"/>
      <c r="L32" s="1015"/>
      <c r="M32" s="1015"/>
      <c r="N32" s="1015"/>
      <c r="O32" s="1015"/>
      <c r="P32" s="1016"/>
      <c r="Q32" s="1022"/>
      <c r="R32" s="1023"/>
      <c r="S32" s="1023"/>
      <c r="T32" s="1023"/>
      <c r="U32" s="1023"/>
      <c r="V32" s="1023"/>
      <c r="W32" s="1023"/>
      <c r="X32" s="1023"/>
      <c r="Y32" s="1023"/>
      <c r="Z32" s="1023"/>
      <c r="AA32" s="1023"/>
      <c r="AB32" s="1023"/>
      <c r="AC32" s="1023"/>
      <c r="AD32" s="1023"/>
      <c r="AE32" s="1024"/>
      <c r="AF32" s="1019"/>
      <c r="AG32" s="1020"/>
      <c r="AH32" s="1020"/>
      <c r="AI32" s="1020"/>
      <c r="AJ32" s="1021"/>
      <c r="AK32" s="967"/>
      <c r="AL32" s="958"/>
      <c r="AM32" s="958"/>
      <c r="AN32" s="958"/>
      <c r="AO32" s="958"/>
      <c r="AP32" s="958"/>
      <c r="AQ32" s="958"/>
      <c r="AR32" s="958"/>
      <c r="AS32" s="958"/>
      <c r="AT32" s="958"/>
      <c r="AU32" s="958"/>
      <c r="AV32" s="958"/>
      <c r="AW32" s="958"/>
      <c r="AX32" s="958"/>
      <c r="AY32" s="958"/>
      <c r="AZ32" s="1025"/>
      <c r="BA32" s="1025"/>
      <c r="BB32" s="1025"/>
      <c r="BC32" s="1025"/>
      <c r="BD32" s="1025"/>
      <c r="BE32" s="959"/>
      <c r="BF32" s="959"/>
      <c r="BG32" s="959"/>
      <c r="BH32" s="959"/>
      <c r="BI32" s="960"/>
      <c r="BJ32" s="214"/>
      <c r="BK32" s="214"/>
      <c r="BL32" s="214"/>
      <c r="BM32" s="214"/>
      <c r="BN32" s="214"/>
      <c r="BO32" s="224"/>
      <c r="BP32" s="224"/>
      <c r="BQ32" s="221">
        <v>26</v>
      </c>
      <c r="BR32" s="222"/>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5">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4"/>
      <c r="BP33" s="224"/>
      <c r="BQ33" s="221">
        <v>27</v>
      </c>
      <c r="BR33" s="222"/>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5">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4"/>
      <c r="BP34" s="224"/>
      <c r="BQ34" s="221">
        <v>28</v>
      </c>
      <c r="BR34" s="222"/>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5">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4"/>
      <c r="BP35" s="224"/>
      <c r="BQ35" s="221">
        <v>29</v>
      </c>
      <c r="BR35" s="222"/>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5">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4"/>
      <c r="BP36" s="224"/>
      <c r="BQ36" s="221">
        <v>30</v>
      </c>
      <c r="BR36" s="222"/>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5">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4"/>
      <c r="BP37" s="224"/>
      <c r="BQ37" s="221">
        <v>31</v>
      </c>
      <c r="BR37" s="222"/>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5">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4"/>
      <c r="BP38" s="224"/>
      <c r="BQ38" s="221">
        <v>32</v>
      </c>
      <c r="BR38" s="222"/>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5">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4"/>
      <c r="BP39" s="224"/>
      <c r="BQ39" s="221">
        <v>33</v>
      </c>
      <c r="BR39" s="222"/>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1">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4"/>
      <c r="BP40" s="224"/>
      <c r="BQ40" s="221">
        <v>34</v>
      </c>
      <c r="BR40" s="222"/>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1">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4"/>
      <c r="BP41" s="224"/>
      <c r="BQ41" s="221">
        <v>35</v>
      </c>
      <c r="BR41" s="222"/>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1">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4"/>
      <c r="BP42" s="224"/>
      <c r="BQ42" s="221">
        <v>36</v>
      </c>
      <c r="BR42" s="222"/>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1">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4"/>
      <c r="BP43" s="224"/>
      <c r="BQ43" s="221">
        <v>37</v>
      </c>
      <c r="BR43" s="222"/>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1">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4"/>
      <c r="BP44" s="224"/>
      <c r="BQ44" s="221">
        <v>38</v>
      </c>
      <c r="BR44" s="222"/>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1">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4"/>
      <c r="BP45" s="224"/>
      <c r="BQ45" s="221">
        <v>39</v>
      </c>
      <c r="BR45" s="222"/>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1">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4"/>
      <c r="BP46" s="224"/>
      <c r="BQ46" s="221">
        <v>40</v>
      </c>
      <c r="BR46" s="222"/>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1">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4"/>
      <c r="BP47" s="224"/>
      <c r="BQ47" s="221">
        <v>41</v>
      </c>
      <c r="BR47" s="222"/>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1">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4"/>
      <c r="BP48" s="224"/>
      <c r="BQ48" s="221">
        <v>42</v>
      </c>
      <c r="BR48" s="222"/>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1">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4"/>
      <c r="BP49" s="224"/>
      <c r="BQ49" s="221">
        <v>43</v>
      </c>
      <c r="BR49" s="222"/>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1">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4"/>
      <c r="BP50" s="224"/>
      <c r="BQ50" s="221">
        <v>44</v>
      </c>
      <c r="BR50" s="222"/>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1">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4"/>
      <c r="BP51" s="224"/>
      <c r="BQ51" s="221">
        <v>45</v>
      </c>
      <c r="BR51" s="222"/>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1">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4"/>
      <c r="BP52" s="224"/>
      <c r="BQ52" s="221">
        <v>46</v>
      </c>
      <c r="BR52" s="222"/>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1">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4"/>
      <c r="BP53" s="224"/>
      <c r="BQ53" s="221">
        <v>47</v>
      </c>
      <c r="BR53" s="222"/>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1">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4"/>
      <c r="BP54" s="224"/>
      <c r="BQ54" s="221">
        <v>48</v>
      </c>
      <c r="BR54" s="222"/>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1">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4"/>
      <c r="BP55" s="224"/>
      <c r="BQ55" s="221">
        <v>49</v>
      </c>
      <c r="BR55" s="222"/>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1">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4"/>
      <c r="BP56" s="224"/>
      <c r="BQ56" s="221">
        <v>50</v>
      </c>
      <c r="BR56" s="222"/>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1">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4"/>
      <c r="BP57" s="224"/>
      <c r="BQ57" s="221">
        <v>51</v>
      </c>
      <c r="BR57" s="222"/>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1">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4"/>
      <c r="BP58" s="224"/>
      <c r="BQ58" s="221">
        <v>52</v>
      </c>
      <c r="BR58" s="222"/>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1">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4"/>
      <c r="BP59" s="224"/>
      <c r="BQ59" s="221">
        <v>53</v>
      </c>
      <c r="BR59" s="222"/>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1">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4"/>
      <c r="BP60" s="224"/>
      <c r="BQ60" s="221">
        <v>54</v>
      </c>
      <c r="BR60" s="222"/>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1">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4"/>
      <c r="BP61" s="224"/>
      <c r="BQ61" s="221">
        <v>55</v>
      </c>
      <c r="BR61" s="222"/>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1">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4"/>
      <c r="BP62" s="224"/>
      <c r="BQ62" s="221">
        <v>56</v>
      </c>
      <c r="BR62" s="222"/>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66</v>
      </c>
      <c r="AG63" s="946"/>
      <c r="AH63" s="946"/>
      <c r="AI63" s="946"/>
      <c r="AJ63" s="1006"/>
      <c r="AK63" s="1007"/>
      <c r="AL63" s="950"/>
      <c r="AM63" s="950"/>
      <c r="AN63" s="950"/>
      <c r="AO63" s="950"/>
      <c r="AP63" s="946">
        <v>3479</v>
      </c>
      <c r="AQ63" s="946"/>
      <c r="AR63" s="946"/>
      <c r="AS63" s="946"/>
      <c r="AT63" s="946"/>
      <c r="AU63" s="946">
        <v>2453</v>
      </c>
      <c r="AV63" s="946"/>
      <c r="AW63" s="946"/>
      <c r="AX63" s="946"/>
      <c r="AY63" s="946"/>
      <c r="AZ63" s="1001"/>
      <c r="BA63" s="1001"/>
      <c r="BB63" s="1001"/>
      <c r="BC63" s="1001"/>
      <c r="BD63" s="1001"/>
      <c r="BE63" s="947"/>
      <c r="BF63" s="947"/>
      <c r="BG63" s="947"/>
      <c r="BH63" s="947"/>
      <c r="BI63" s="948"/>
      <c r="BJ63" s="1002" t="s">
        <v>121</v>
      </c>
      <c r="BK63" s="940"/>
      <c r="BL63" s="940"/>
      <c r="BM63" s="940"/>
      <c r="BN63" s="1003"/>
      <c r="BO63" s="224"/>
      <c r="BP63" s="224"/>
      <c r="BQ63" s="221">
        <v>57</v>
      </c>
      <c r="BR63" s="222"/>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397</v>
      </c>
      <c r="B66" s="980"/>
      <c r="C66" s="980"/>
      <c r="D66" s="980"/>
      <c r="E66" s="980"/>
      <c r="F66" s="980"/>
      <c r="G66" s="980"/>
      <c r="H66" s="980"/>
      <c r="I66" s="980"/>
      <c r="J66" s="980"/>
      <c r="K66" s="980"/>
      <c r="L66" s="980"/>
      <c r="M66" s="980"/>
      <c r="N66" s="980"/>
      <c r="O66" s="980"/>
      <c r="P66" s="981"/>
      <c r="Q66" s="985" t="s">
        <v>381</v>
      </c>
      <c r="R66" s="986"/>
      <c r="S66" s="986"/>
      <c r="T66" s="986"/>
      <c r="U66" s="987"/>
      <c r="V66" s="985" t="s">
        <v>382</v>
      </c>
      <c r="W66" s="986"/>
      <c r="X66" s="986"/>
      <c r="Y66" s="986"/>
      <c r="Z66" s="987"/>
      <c r="AA66" s="985" t="s">
        <v>383</v>
      </c>
      <c r="AB66" s="986"/>
      <c r="AC66" s="986"/>
      <c r="AD66" s="986"/>
      <c r="AE66" s="987"/>
      <c r="AF66" s="991" t="s">
        <v>384</v>
      </c>
      <c r="AG66" s="992"/>
      <c r="AH66" s="992"/>
      <c r="AI66" s="992"/>
      <c r="AJ66" s="993"/>
      <c r="AK66" s="985" t="s">
        <v>385</v>
      </c>
      <c r="AL66" s="980"/>
      <c r="AM66" s="980"/>
      <c r="AN66" s="980"/>
      <c r="AO66" s="981"/>
      <c r="AP66" s="985" t="s">
        <v>386</v>
      </c>
      <c r="AQ66" s="986"/>
      <c r="AR66" s="986"/>
      <c r="AS66" s="986"/>
      <c r="AT66" s="987"/>
      <c r="AU66" s="985" t="s">
        <v>398</v>
      </c>
      <c r="AV66" s="986"/>
      <c r="AW66" s="986"/>
      <c r="AX66" s="986"/>
      <c r="AY66" s="987"/>
      <c r="AZ66" s="985" t="s">
        <v>365</v>
      </c>
      <c r="BA66" s="986"/>
      <c r="BB66" s="986"/>
      <c r="BC66" s="986"/>
      <c r="BD66" s="999"/>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1090" t="s">
        <v>541</v>
      </c>
      <c r="C68" s="1091"/>
      <c r="D68" s="1091"/>
      <c r="E68" s="1091"/>
      <c r="F68" s="1091"/>
      <c r="G68" s="1091"/>
      <c r="H68" s="1091"/>
      <c r="I68" s="1091"/>
      <c r="J68" s="1091"/>
      <c r="K68" s="1091"/>
      <c r="L68" s="1091"/>
      <c r="M68" s="1091"/>
      <c r="N68" s="1091"/>
      <c r="O68" s="1091"/>
      <c r="P68" s="1092"/>
      <c r="Q68" s="972">
        <v>1693</v>
      </c>
      <c r="R68" s="969"/>
      <c r="S68" s="969"/>
      <c r="T68" s="969"/>
      <c r="U68" s="969"/>
      <c r="V68" s="969">
        <v>1693</v>
      </c>
      <c r="W68" s="969"/>
      <c r="X68" s="969"/>
      <c r="Y68" s="969"/>
      <c r="Z68" s="969"/>
      <c r="AA68" s="969">
        <v>0</v>
      </c>
      <c r="AB68" s="969"/>
      <c r="AC68" s="969"/>
      <c r="AD68" s="969"/>
      <c r="AE68" s="969"/>
      <c r="AF68" s="969">
        <v>0</v>
      </c>
      <c r="AG68" s="969"/>
      <c r="AH68" s="969"/>
      <c r="AI68" s="969"/>
      <c r="AJ68" s="969"/>
      <c r="AK68" s="969">
        <v>130</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544</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545</v>
      </c>
      <c r="C70" s="962"/>
      <c r="D70" s="962"/>
      <c r="E70" s="962"/>
      <c r="F70" s="962"/>
      <c r="G70" s="962"/>
      <c r="H70" s="962"/>
      <c r="I70" s="962"/>
      <c r="J70" s="962"/>
      <c r="K70" s="962"/>
      <c r="L70" s="962"/>
      <c r="M70" s="962"/>
      <c r="N70" s="962"/>
      <c r="O70" s="962"/>
      <c r="P70" s="963"/>
      <c r="Q70" s="964">
        <v>5013</v>
      </c>
      <c r="R70" s="958"/>
      <c r="S70" s="958"/>
      <c r="T70" s="958"/>
      <c r="U70" s="958"/>
      <c r="V70" s="958">
        <v>4979</v>
      </c>
      <c r="W70" s="958"/>
      <c r="X70" s="958"/>
      <c r="Y70" s="958"/>
      <c r="Z70" s="958"/>
      <c r="AA70" s="958">
        <v>34</v>
      </c>
      <c r="AB70" s="958"/>
      <c r="AC70" s="958"/>
      <c r="AD70" s="958"/>
      <c r="AE70" s="958"/>
      <c r="AF70" s="958">
        <v>34</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546</v>
      </c>
      <c r="C71" s="962"/>
      <c r="D71" s="962"/>
      <c r="E71" s="962"/>
      <c r="F71" s="962"/>
      <c r="G71" s="962"/>
      <c r="H71" s="962"/>
      <c r="I71" s="962"/>
      <c r="J71" s="962"/>
      <c r="K71" s="962"/>
      <c r="L71" s="962"/>
      <c r="M71" s="962"/>
      <c r="N71" s="962"/>
      <c r="O71" s="962"/>
      <c r="P71" s="963"/>
      <c r="Q71" s="964">
        <v>554</v>
      </c>
      <c r="R71" s="958"/>
      <c r="S71" s="958"/>
      <c r="T71" s="958"/>
      <c r="U71" s="958"/>
      <c r="V71" s="958">
        <v>508</v>
      </c>
      <c r="W71" s="958"/>
      <c r="X71" s="958"/>
      <c r="Y71" s="958"/>
      <c r="Z71" s="958"/>
      <c r="AA71" s="958">
        <v>45</v>
      </c>
      <c r="AB71" s="958"/>
      <c r="AC71" s="958"/>
      <c r="AD71" s="958"/>
      <c r="AE71" s="958"/>
      <c r="AF71" s="958">
        <v>38</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547</v>
      </c>
      <c r="C72" s="962"/>
      <c r="D72" s="962"/>
      <c r="E72" s="962"/>
      <c r="F72" s="962"/>
      <c r="G72" s="962"/>
      <c r="H72" s="962"/>
      <c r="I72" s="962"/>
      <c r="J72" s="962"/>
      <c r="K72" s="962"/>
      <c r="L72" s="962"/>
      <c r="M72" s="962"/>
      <c r="N72" s="962"/>
      <c r="O72" s="962"/>
      <c r="P72" s="963"/>
      <c r="Q72" s="964">
        <v>1264</v>
      </c>
      <c r="R72" s="958"/>
      <c r="S72" s="958"/>
      <c r="T72" s="958"/>
      <c r="U72" s="958"/>
      <c r="V72" s="958">
        <v>1217</v>
      </c>
      <c r="W72" s="958"/>
      <c r="X72" s="958"/>
      <c r="Y72" s="958"/>
      <c r="Z72" s="958"/>
      <c r="AA72" s="958">
        <v>46</v>
      </c>
      <c r="AB72" s="958"/>
      <c r="AC72" s="958"/>
      <c r="AD72" s="958"/>
      <c r="AE72" s="958"/>
      <c r="AF72" s="958">
        <v>46</v>
      </c>
      <c r="AG72" s="958"/>
      <c r="AH72" s="958"/>
      <c r="AI72" s="958"/>
      <c r="AJ72" s="958"/>
      <c r="AK72" s="958" t="s">
        <v>543</v>
      </c>
      <c r="AL72" s="958"/>
      <c r="AM72" s="958"/>
      <c r="AN72" s="958"/>
      <c r="AO72" s="958"/>
      <c r="AP72" s="958">
        <v>1302</v>
      </c>
      <c r="AQ72" s="958"/>
      <c r="AR72" s="958"/>
      <c r="AS72" s="958"/>
      <c r="AT72" s="958"/>
      <c r="AU72" s="958">
        <v>268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548</v>
      </c>
      <c r="C73" s="962"/>
      <c r="D73" s="962"/>
      <c r="E73" s="962"/>
      <c r="F73" s="962"/>
      <c r="G73" s="962"/>
      <c r="H73" s="962"/>
      <c r="I73" s="962"/>
      <c r="J73" s="962"/>
      <c r="K73" s="962"/>
      <c r="L73" s="962"/>
      <c r="M73" s="962"/>
      <c r="N73" s="962"/>
      <c r="O73" s="962"/>
      <c r="P73" s="963"/>
      <c r="Q73" s="964">
        <v>0</v>
      </c>
      <c r="R73" s="958"/>
      <c r="S73" s="958"/>
      <c r="T73" s="958"/>
      <c r="U73" s="958"/>
      <c r="V73" s="958">
        <v>0</v>
      </c>
      <c r="W73" s="958"/>
      <c r="X73" s="958"/>
      <c r="Y73" s="958"/>
      <c r="Z73" s="958"/>
      <c r="AA73" s="958">
        <v>0</v>
      </c>
      <c r="AB73" s="958"/>
      <c r="AC73" s="958"/>
      <c r="AD73" s="958"/>
      <c r="AE73" s="958"/>
      <c r="AF73" s="958">
        <v>0</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556</v>
      </c>
      <c r="C74" s="962"/>
      <c r="D74" s="962"/>
      <c r="E74" s="962"/>
      <c r="F74" s="962"/>
      <c r="G74" s="962"/>
      <c r="H74" s="962"/>
      <c r="I74" s="962"/>
      <c r="J74" s="962"/>
      <c r="K74" s="962"/>
      <c r="L74" s="962"/>
      <c r="M74" s="962"/>
      <c r="N74" s="962"/>
      <c r="O74" s="962"/>
      <c r="P74" s="963"/>
      <c r="Q74" s="964">
        <v>28484</v>
      </c>
      <c r="R74" s="958"/>
      <c r="S74" s="958"/>
      <c r="T74" s="958"/>
      <c r="U74" s="958"/>
      <c r="V74" s="958">
        <v>26108</v>
      </c>
      <c r="W74" s="958"/>
      <c r="X74" s="958"/>
      <c r="Y74" s="958"/>
      <c r="Z74" s="958"/>
      <c r="AA74" s="958">
        <v>2376</v>
      </c>
      <c r="AB74" s="958"/>
      <c r="AC74" s="958"/>
      <c r="AD74" s="958"/>
      <c r="AE74" s="958"/>
      <c r="AF74" s="958">
        <v>33444</v>
      </c>
      <c r="AG74" s="958"/>
      <c r="AH74" s="958"/>
      <c r="AI74" s="958"/>
      <c r="AJ74" s="958"/>
      <c r="AK74" s="958" t="s">
        <v>543</v>
      </c>
      <c r="AL74" s="958"/>
      <c r="AM74" s="958"/>
      <c r="AN74" s="958"/>
      <c r="AO74" s="958"/>
      <c r="AP74" s="958">
        <v>52772</v>
      </c>
      <c r="AQ74" s="958"/>
      <c r="AR74" s="958"/>
      <c r="AS74" s="958"/>
      <c r="AT74" s="958"/>
      <c r="AU74" s="958" t="s">
        <v>543</v>
      </c>
      <c r="AV74" s="958"/>
      <c r="AW74" s="958"/>
      <c r="AX74" s="958"/>
      <c r="AY74" s="958"/>
      <c r="AZ74" s="959" t="s">
        <v>557</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549</v>
      </c>
      <c r="C75" s="962"/>
      <c r="D75" s="962"/>
      <c r="E75" s="962"/>
      <c r="F75" s="962"/>
      <c r="G75" s="962"/>
      <c r="H75" s="962"/>
      <c r="I75" s="962"/>
      <c r="J75" s="962"/>
      <c r="K75" s="962"/>
      <c r="L75" s="962"/>
      <c r="M75" s="962"/>
      <c r="N75" s="962"/>
      <c r="O75" s="962"/>
      <c r="P75" s="963"/>
      <c r="Q75" s="965">
        <v>2686</v>
      </c>
      <c r="R75" s="966"/>
      <c r="S75" s="966"/>
      <c r="T75" s="966"/>
      <c r="U75" s="967"/>
      <c r="V75" s="968">
        <v>2395</v>
      </c>
      <c r="W75" s="966"/>
      <c r="X75" s="966"/>
      <c r="Y75" s="966"/>
      <c r="Z75" s="967"/>
      <c r="AA75" s="968">
        <v>291</v>
      </c>
      <c r="AB75" s="966"/>
      <c r="AC75" s="966"/>
      <c r="AD75" s="966"/>
      <c r="AE75" s="967"/>
      <c r="AF75" s="968">
        <v>3807</v>
      </c>
      <c r="AG75" s="966"/>
      <c r="AH75" s="966"/>
      <c r="AI75" s="966"/>
      <c r="AJ75" s="967"/>
      <c r="AK75" s="968" t="s">
        <v>543</v>
      </c>
      <c r="AL75" s="966"/>
      <c r="AM75" s="966"/>
      <c r="AN75" s="966"/>
      <c r="AO75" s="967"/>
      <c r="AP75" s="968">
        <v>10260</v>
      </c>
      <c r="AQ75" s="966"/>
      <c r="AR75" s="966"/>
      <c r="AS75" s="966"/>
      <c r="AT75" s="967"/>
      <c r="AU75" s="968" t="s">
        <v>543</v>
      </c>
      <c r="AV75" s="966"/>
      <c r="AW75" s="966"/>
      <c r="AX75" s="966"/>
      <c r="AY75" s="967"/>
      <c r="AZ75" s="959" t="s">
        <v>557</v>
      </c>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41164</v>
      </c>
      <c r="AG88" s="946"/>
      <c r="AH88" s="946"/>
      <c r="AI88" s="946"/>
      <c r="AJ88" s="946"/>
      <c r="AK88" s="950"/>
      <c r="AL88" s="950"/>
      <c r="AM88" s="950"/>
      <c r="AN88" s="950"/>
      <c r="AO88" s="950"/>
      <c r="AP88" s="946">
        <v>64334</v>
      </c>
      <c r="AQ88" s="946"/>
      <c r="AR88" s="946"/>
      <c r="AS88" s="946"/>
      <c r="AT88" s="946"/>
      <c r="AU88" s="946">
        <v>268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v>97</v>
      </c>
      <c r="CX102" s="940"/>
      <c r="CY102" s="940"/>
      <c r="CZ102" s="940"/>
      <c r="DA102" s="941"/>
      <c r="DB102" s="939" t="s">
        <v>543</v>
      </c>
      <c r="DC102" s="940"/>
      <c r="DD102" s="940"/>
      <c r="DE102" s="940"/>
      <c r="DF102" s="941"/>
      <c r="DG102" s="939" t="s">
        <v>543</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720758</v>
      </c>
      <c r="AB110" s="876"/>
      <c r="AC110" s="876"/>
      <c r="AD110" s="876"/>
      <c r="AE110" s="877"/>
      <c r="AF110" s="878">
        <v>762731</v>
      </c>
      <c r="AG110" s="876"/>
      <c r="AH110" s="876"/>
      <c r="AI110" s="876"/>
      <c r="AJ110" s="877"/>
      <c r="AK110" s="878">
        <v>769985</v>
      </c>
      <c r="AL110" s="876"/>
      <c r="AM110" s="876"/>
      <c r="AN110" s="876"/>
      <c r="AO110" s="877"/>
      <c r="AP110" s="879">
        <v>14.1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8107009</v>
      </c>
      <c r="BR110" s="829"/>
      <c r="BS110" s="829"/>
      <c r="BT110" s="829"/>
      <c r="BU110" s="829"/>
      <c r="BV110" s="829">
        <v>7722022</v>
      </c>
      <c r="BW110" s="829"/>
      <c r="BX110" s="829"/>
      <c r="BY110" s="829"/>
      <c r="BZ110" s="829"/>
      <c r="CA110" s="829">
        <v>7221278</v>
      </c>
      <c r="CB110" s="829"/>
      <c r="CC110" s="829"/>
      <c r="CD110" s="829"/>
      <c r="CE110" s="829"/>
      <c r="CF110" s="853">
        <v>132.4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2658388</v>
      </c>
      <c r="BR112" s="804"/>
      <c r="BS112" s="804"/>
      <c r="BT112" s="804"/>
      <c r="BU112" s="804"/>
      <c r="BV112" s="804">
        <v>2363261</v>
      </c>
      <c r="BW112" s="804"/>
      <c r="BX112" s="804"/>
      <c r="BY112" s="804"/>
      <c r="BZ112" s="804"/>
      <c r="CA112" s="804">
        <v>2452951</v>
      </c>
      <c r="CB112" s="804"/>
      <c r="CC112" s="804"/>
      <c r="CD112" s="804"/>
      <c r="CE112" s="804"/>
      <c r="CF112" s="862">
        <v>45</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278237</v>
      </c>
      <c r="AB113" s="906"/>
      <c r="AC113" s="906"/>
      <c r="AD113" s="906"/>
      <c r="AE113" s="907"/>
      <c r="AF113" s="908">
        <v>191043</v>
      </c>
      <c r="AG113" s="906"/>
      <c r="AH113" s="906"/>
      <c r="AI113" s="906"/>
      <c r="AJ113" s="907"/>
      <c r="AK113" s="908">
        <v>184736</v>
      </c>
      <c r="AL113" s="906"/>
      <c r="AM113" s="906"/>
      <c r="AN113" s="906"/>
      <c r="AO113" s="907"/>
      <c r="AP113" s="909">
        <v>3.4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332128</v>
      </c>
      <c r="BR113" s="804"/>
      <c r="BS113" s="804"/>
      <c r="BT113" s="804"/>
      <c r="BU113" s="804"/>
      <c r="BV113" s="804">
        <v>299885</v>
      </c>
      <c r="BW113" s="804"/>
      <c r="BX113" s="804"/>
      <c r="BY113" s="804"/>
      <c r="BZ113" s="804"/>
      <c r="CA113" s="804">
        <v>267580</v>
      </c>
      <c r="CB113" s="804"/>
      <c r="CC113" s="804"/>
      <c r="CD113" s="804"/>
      <c r="CE113" s="804"/>
      <c r="CF113" s="862">
        <v>4.9000000000000004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32916</v>
      </c>
      <c r="AB114" s="767"/>
      <c r="AC114" s="767"/>
      <c r="AD114" s="767"/>
      <c r="AE114" s="768"/>
      <c r="AF114" s="769">
        <v>32900</v>
      </c>
      <c r="AG114" s="767"/>
      <c r="AH114" s="767"/>
      <c r="AI114" s="767"/>
      <c r="AJ114" s="768"/>
      <c r="AK114" s="769">
        <v>32900</v>
      </c>
      <c r="AL114" s="767"/>
      <c r="AM114" s="767"/>
      <c r="AN114" s="767"/>
      <c r="AO114" s="768"/>
      <c r="AP114" s="811">
        <v>0.6</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812677</v>
      </c>
      <c r="BR114" s="804"/>
      <c r="BS114" s="804"/>
      <c r="BT114" s="804"/>
      <c r="BU114" s="804"/>
      <c r="BV114" s="804">
        <v>903319</v>
      </c>
      <c r="BW114" s="804"/>
      <c r="BX114" s="804"/>
      <c r="BY114" s="804"/>
      <c r="BZ114" s="804"/>
      <c r="CA114" s="804">
        <v>814743</v>
      </c>
      <c r="CB114" s="804"/>
      <c r="CC114" s="804"/>
      <c r="CD114" s="804"/>
      <c r="CE114" s="804"/>
      <c r="CF114" s="862">
        <v>14.9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1031911</v>
      </c>
      <c r="AB117" s="890"/>
      <c r="AC117" s="890"/>
      <c r="AD117" s="890"/>
      <c r="AE117" s="891"/>
      <c r="AF117" s="892">
        <v>986674</v>
      </c>
      <c r="AG117" s="890"/>
      <c r="AH117" s="890"/>
      <c r="AI117" s="890"/>
      <c r="AJ117" s="891"/>
      <c r="AK117" s="892">
        <v>987621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11910202</v>
      </c>
      <c r="BR119" s="832"/>
      <c r="BS119" s="832"/>
      <c r="BT119" s="832"/>
      <c r="BU119" s="832"/>
      <c r="BV119" s="832">
        <v>11288487</v>
      </c>
      <c r="BW119" s="832"/>
      <c r="BX119" s="832"/>
      <c r="BY119" s="832"/>
      <c r="BZ119" s="832"/>
      <c r="CA119" s="832">
        <v>10756552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4325189</v>
      </c>
      <c r="BR120" s="829"/>
      <c r="BS120" s="829"/>
      <c r="BT120" s="829"/>
      <c r="BU120" s="829"/>
      <c r="BV120" s="829">
        <v>4596995</v>
      </c>
      <c r="BW120" s="829"/>
      <c r="BX120" s="829"/>
      <c r="BY120" s="829"/>
      <c r="BZ120" s="829"/>
      <c r="CA120" s="829">
        <v>4671454</v>
      </c>
      <c r="CB120" s="829"/>
      <c r="CC120" s="829"/>
      <c r="CD120" s="829"/>
      <c r="CE120" s="829"/>
      <c r="CF120" s="853">
        <v>85.6</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2658388</v>
      </c>
      <c r="DH120" s="829"/>
      <c r="DI120" s="829"/>
      <c r="DJ120" s="829"/>
      <c r="DK120" s="829"/>
      <c r="DL120" s="829">
        <v>2363261</v>
      </c>
      <c r="DM120" s="829"/>
      <c r="DN120" s="829"/>
      <c r="DO120" s="829"/>
      <c r="DP120" s="829"/>
      <c r="DQ120" s="829">
        <v>2452951</v>
      </c>
      <c r="DR120" s="829"/>
      <c r="DS120" s="829"/>
      <c r="DT120" s="829"/>
      <c r="DU120" s="829"/>
      <c r="DV120" s="830">
        <v>45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8274925</v>
      </c>
      <c r="BR122" s="832"/>
      <c r="BS122" s="832"/>
      <c r="BT122" s="832"/>
      <c r="BU122" s="832"/>
      <c r="BV122" s="832">
        <v>7867375</v>
      </c>
      <c r="BW122" s="832"/>
      <c r="BX122" s="832"/>
      <c r="BY122" s="832"/>
      <c r="BZ122" s="832"/>
      <c r="CA122" s="832">
        <v>7467860</v>
      </c>
      <c r="CB122" s="832"/>
      <c r="CC122" s="832"/>
      <c r="CD122" s="832"/>
      <c r="CE122" s="832"/>
      <c r="CF122" s="833">
        <v>136.9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12600114</v>
      </c>
      <c r="BR123" s="820"/>
      <c r="BS123" s="820"/>
      <c r="BT123" s="820"/>
      <c r="BU123" s="820"/>
      <c r="BV123" s="820">
        <v>12464370</v>
      </c>
      <c r="BW123" s="820"/>
      <c r="BX123" s="820"/>
      <c r="BY123" s="820"/>
      <c r="BZ123" s="820"/>
      <c r="CA123" s="820">
        <v>12139314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121</v>
      </c>
      <c r="AB128" s="788"/>
      <c r="AC128" s="788"/>
      <c r="AD128" s="788"/>
      <c r="AE128" s="789"/>
      <c r="AF128" s="790" t="s">
        <v>121</v>
      </c>
      <c r="AG128" s="788"/>
      <c r="AH128" s="788"/>
      <c r="AI128" s="788"/>
      <c r="AJ128" s="789"/>
      <c r="AK128" s="790">
        <v>13301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5765329</v>
      </c>
      <c r="AB129" s="767"/>
      <c r="AC129" s="767"/>
      <c r="AD129" s="767"/>
      <c r="AE129" s="768"/>
      <c r="AF129" s="769">
        <v>5886203</v>
      </c>
      <c r="AG129" s="767"/>
      <c r="AH129" s="767"/>
      <c r="AI129" s="767"/>
      <c r="AJ129" s="768"/>
      <c r="AK129" s="769">
        <v>6052058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648761</v>
      </c>
      <c r="AB130" s="767"/>
      <c r="AC130" s="767"/>
      <c r="AD130" s="767"/>
      <c r="AE130" s="768"/>
      <c r="AF130" s="769">
        <v>658535</v>
      </c>
      <c r="AG130" s="767"/>
      <c r="AH130" s="767"/>
      <c r="AI130" s="767"/>
      <c r="AJ130" s="768"/>
      <c r="AK130" s="769">
        <v>596348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5116568</v>
      </c>
      <c r="AB131" s="751"/>
      <c r="AC131" s="751"/>
      <c r="AD131" s="751"/>
      <c r="AE131" s="752"/>
      <c r="AF131" s="753">
        <v>5227668</v>
      </c>
      <c r="AG131" s="751"/>
      <c r="AH131" s="751"/>
      <c r="AI131" s="751"/>
      <c r="AJ131" s="752"/>
      <c r="AK131" s="753">
        <v>5455710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7.488418018</v>
      </c>
      <c r="AB132" s="732"/>
      <c r="AC132" s="732"/>
      <c r="AD132" s="732"/>
      <c r="AE132" s="733"/>
      <c r="AF132" s="734">
        <v>6.2769670910000004</v>
      </c>
      <c r="AG132" s="732"/>
      <c r="AH132" s="732"/>
      <c r="AI132" s="732"/>
      <c r="AJ132" s="733"/>
      <c r="AK132" s="734">
        <v>6.928007537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v>
      </c>
      <c r="AB133" s="711"/>
      <c r="AC133" s="711"/>
      <c r="AD133" s="711"/>
      <c r="AE133" s="712"/>
      <c r="AF133" s="710">
        <v>6.5</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0isxVsFwBxiy6JOZ/8Ue+6Yr07XRFAiEnMgcQCh2BosTHhcFPvq4l9UH2RWl4E9Y7A8o+kjwPkgGorI2+3soA==" saltValue="CEAXehMAI/Srv79cLR0f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M94" sqref="AM9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xXHw0ftEDx/Kc2sKb/NiFplluW3f525qfflZvk266bPyYKbEQtHlHP5RLVes2nB9jv1/+Bzf/DeZRksJYoOUg==" saltValue="VrwI1srYMy7sg6UlBatY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I67"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kX8aIgzgjx9T2tlDY/e/Y5CjLBVcbdWXzas5oS3HVq8QoHxGA5SYz6xIcFLYbuOwd2aT6W1qnRsPN4MqlNKYw==" saltValue="8wlAIPQpIj3wFK+SRPUr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5" workbookViewId="0">
      <selection activeCell="AN64" sqref="AN6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1430077</v>
      </c>
      <c r="AP9" s="262">
        <v>60919</v>
      </c>
      <c r="AQ9" s="263">
        <v>72090</v>
      </c>
      <c r="AR9" s="264">
        <v>-15.5</v>
      </c>
    </row>
    <row r="10" spans="1:46" ht="13.5" customHeight="1" x14ac:dyDescent="0.15">
      <c r="A10" s="247"/>
      <c r="AK10" s="1117" t="s">
        <v>483</v>
      </c>
      <c r="AL10" s="1118"/>
      <c r="AM10" s="1118"/>
      <c r="AN10" s="1119"/>
      <c r="AO10" s="265">
        <v>14297</v>
      </c>
      <c r="AP10" s="265">
        <v>609</v>
      </c>
      <c r="AQ10" s="266">
        <v>9072</v>
      </c>
      <c r="AR10" s="267">
        <v>-93.3</v>
      </c>
    </row>
    <row r="11" spans="1:46" ht="13.5" customHeight="1" x14ac:dyDescent="0.15">
      <c r="A11" s="247"/>
      <c r="AK11" s="1117" t="s">
        <v>484</v>
      </c>
      <c r="AL11" s="1118"/>
      <c r="AM11" s="1118"/>
      <c r="AN11" s="1119"/>
      <c r="AO11" s="265">
        <v>1283</v>
      </c>
      <c r="AP11" s="265">
        <v>55</v>
      </c>
      <c r="AQ11" s="266">
        <v>383</v>
      </c>
      <c r="AR11" s="267">
        <v>-85.6</v>
      </c>
    </row>
    <row r="12" spans="1:46" ht="13.5" customHeight="1" x14ac:dyDescent="0.15">
      <c r="A12" s="247"/>
      <c r="AK12" s="1117" t="s">
        <v>485</v>
      </c>
      <c r="AL12" s="1118"/>
      <c r="AM12" s="1118"/>
      <c r="AN12" s="1119"/>
      <c r="AO12" s="265" t="s">
        <v>486</v>
      </c>
      <c r="AP12" s="265" t="s">
        <v>486</v>
      </c>
      <c r="AQ12" s="266">
        <v>26</v>
      </c>
      <c r="AR12" s="267" t="s">
        <v>486</v>
      </c>
    </row>
    <row r="13" spans="1:46" ht="13.5" customHeight="1" x14ac:dyDescent="0.15">
      <c r="A13" s="247"/>
      <c r="AK13" s="1117" t="s">
        <v>487</v>
      </c>
      <c r="AL13" s="1118"/>
      <c r="AM13" s="1118"/>
      <c r="AN13" s="1119"/>
      <c r="AO13" s="265">
        <v>101678</v>
      </c>
      <c r="AP13" s="265">
        <v>4331</v>
      </c>
      <c r="AQ13" s="266">
        <v>2732</v>
      </c>
      <c r="AR13" s="267">
        <v>58.5</v>
      </c>
    </row>
    <row r="14" spans="1:46" ht="13.5" customHeight="1" x14ac:dyDescent="0.15">
      <c r="A14" s="247"/>
      <c r="AK14" s="1117" t="s">
        <v>488</v>
      </c>
      <c r="AL14" s="1118"/>
      <c r="AM14" s="1118"/>
      <c r="AN14" s="1119"/>
      <c r="AO14" s="265">
        <v>26217</v>
      </c>
      <c r="AP14" s="265">
        <v>1117</v>
      </c>
      <c r="AQ14" s="266">
        <v>1315</v>
      </c>
      <c r="AR14" s="267">
        <v>-15.1</v>
      </c>
    </row>
    <row r="15" spans="1:46" ht="13.5" customHeight="1" x14ac:dyDescent="0.15">
      <c r="A15" s="247"/>
      <c r="AK15" s="1120" t="s">
        <v>489</v>
      </c>
      <c r="AL15" s="1121"/>
      <c r="AM15" s="1121"/>
      <c r="AN15" s="1122"/>
      <c r="AO15" s="265">
        <v>-78104</v>
      </c>
      <c r="AP15" s="265">
        <v>-3327</v>
      </c>
      <c r="AQ15" s="266">
        <v>-4107</v>
      </c>
      <c r="AR15" s="267">
        <v>-19</v>
      </c>
    </row>
    <row r="16" spans="1:46" x14ac:dyDescent="0.15">
      <c r="A16" s="247"/>
      <c r="AK16" s="1120" t="s">
        <v>178</v>
      </c>
      <c r="AL16" s="1121"/>
      <c r="AM16" s="1121"/>
      <c r="AN16" s="1122"/>
      <c r="AO16" s="265">
        <v>1495448</v>
      </c>
      <c r="AP16" s="265">
        <v>63704</v>
      </c>
      <c r="AQ16" s="266">
        <v>81511</v>
      </c>
      <c r="AR16" s="267">
        <v>-21.8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5.84</v>
      </c>
      <c r="AP21" s="278">
        <v>6.74</v>
      </c>
      <c r="AQ21" s="279">
        <v>-0.9</v>
      </c>
      <c r="AS21" s="280"/>
      <c r="AT21" s="276"/>
    </row>
    <row r="22" spans="1:46" s="248" customFormat="1" x14ac:dyDescent="0.15">
      <c r="A22" s="276"/>
      <c r="AK22" s="1123" t="s">
        <v>495</v>
      </c>
      <c r="AL22" s="1124"/>
      <c r="AM22" s="1124"/>
      <c r="AN22" s="1125"/>
      <c r="AO22" s="281">
        <v>94.6</v>
      </c>
      <c r="AP22" s="282">
        <v>97</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769985</v>
      </c>
      <c r="AP32" s="291">
        <v>32800</v>
      </c>
      <c r="AQ32" s="292">
        <v>33695</v>
      </c>
      <c r="AR32" s="293">
        <v>-2.7</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184736</v>
      </c>
      <c r="AP35" s="291">
        <v>7869</v>
      </c>
      <c r="AQ35" s="292">
        <v>8394</v>
      </c>
      <c r="AR35" s="293">
        <v>-6.3</v>
      </c>
    </row>
    <row r="36" spans="1:46" ht="27" customHeight="1" x14ac:dyDescent="0.15">
      <c r="A36" s="247"/>
      <c r="AK36" s="1107" t="s">
        <v>503</v>
      </c>
      <c r="AL36" s="1108"/>
      <c r="AM36" s="1108"/>
      <c r="AN36" s="1109"/>
      <c r="AO36" s="291">
        <v>32900</v>
      </c>
      <c r="AP36" s="291">
        <v>1401</v>
      </c>
      <c r="AQ36" s="292">
        <v>1998</v>
      </c>
      <c r="AR36" s="293">
        <v>-29.9</v>
      </c>
    </row>
    <row r="37" spans="1:46" ht="13.5" customHeight="1" x14ac:dyDescent="0.15">
      <c r="A37" s="247"/>
      <c r="AK37" s="1107" t="s">
        <v>504</v>
      </c>
      <c r="AL37" s="1108"/>
      <c r="AM37" s="1108"/>
      <c r="AN37" s="1109"/>
      <c r="AO37" s="291" t="s">
        <v>486</v>
      </c>
      <c r="AP37" s="291" t="s">
        <v>486</v>
      </c>
      <c r="AQ37" s="292">
        <v>1021</v>
      </c>
      <c r="AR37" s="293" t="s">
        <v>486</v>
      </c>
    </row>
    <row r="38" spans="1:46" ht="27" customHeight="1" x14ac:dyDescent="0.15">
      <c r="A38" s="247"/>
      <c r="AK38" s="1110" t="s">
        <v>505</v>
      </c>
      <c r="AL38" s="1111"/>
      <c r="AM38" s="1111"/>
      <c r="AN38" s="1112"/>
      <c r="AO38" s="294" t="s">
        <v>486</v>
      </c>
      <c r="AP38" s="294" t="s">
        <v>486</v>
      </c>
      <c r="AQ38" s="295">
        <v>3</v>
      </c>
      <c r="AR38" s="283" t="s">
        <v>486</v>
      </c>
      <c r="AS38" s="290"/>
    </row>
    <row r="39" spans="1:46" x14ac:dyDescent="0.15">
      <c r="A39" s="247"/>
      <c r="AK39" s="1110" t="s">
        <v>506</v>
      </c>
      <c r="AL39" s="1111"/>
      <c r="AM39" s="1111"/>
      <c r="AN39" s="1112"/>
      <c r="AO39" s="291">
        <v>-13301</v>
      </c>
      <c r="AP39" s="291">
        <v>-567</v>
      </c>
      <c r="AQ39" s="292">
        <v>-3210</v>
      </c>
      <c r="AR39" s="293">
        <v>-82.3</v>
      </c>
      <c r="AS39" s="290"/>
    </row>
    <row r="40" spans="1:46" ht="27" customHeight="1" x14ac:dyDescent="0.15">
      <c r="A40" s="247"/>
      <c r="AK40" s="1107" t="s">
        <v>507</v>
      </c>
      <c r="AL40" s="1108"/>
      <c r="AM40" s="1108"/>
      <c r="AN40" s="1109"/>
      <c r="AO40" s="291">
        <v>-596348</v>
      </c>
      <c r="AP40" s="291">
        <v>-25404</v>
      </c>
      <c r="AQ40" s="292">
        <v>-26336</v>
      </c>
      <c r="AR40" s="293">
        <v>-3.5</v>
      </c>
      <c r="AS40" s="290"/>
    </row>
    <row r="41" spans="1:46" x14ac:dyDescent="0.15">
      <c r="A41" s="247"/>
      <c r="AK41" s="1113" t="s">
        <v>288</v>
      </c>
      <c r="AL41" s="1114"/>
      <c r="AM41" s="1114"/>
      <c r="AN41" s="1115"/>
      <c r="AO41" s="291">
        <v>377972</v>
      </c>
      <c r="AP41" s="291">
        <v>16101</v>
      </c>
      <c r="AQ41" s="292">
        <v>15565</v>
      </c>
      <c r="AR41" s="293">
        <v>3.4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2007978</v>
      </c>
      <c r="AN51" s="313">
        <v>84686</v>
      </c>
      <c r="AO51" s="314">
        <v>119.6</v>
      </c>
      <c r="AP51" s="315">
        <v>52068</v>
      </c>
      <c r="AQ51" s="316">
        <v>1.6</v>
      </c>
      <c r="AR51" s="317">
        <v>118</v>
      </c>
    </row>
    <row r="52" spans="1:44" x14ac:dyDescent="0.15">
      <c r="A52" s="247"/>
      <c r="AK52" s="318"/>
      <c r="AL52" s="319" t="s">
        <v>517</v>
      </c>
      <c r="AM52" s="320">
        <v>685428</v>
      </c>
      <c r="AN52" s="321">
        <v>28908</v>
      </c>
      <c r="AO52" s="322">
        <v>105.8</v>
      </c>
      <c r="AP52" s="323">
        <v>26936</v>
      </c>
      <c r="AQ52" s="324">
        <v>3.4</v>
      </c>
      <c r="AR52" s="325">
        <v>102.4</v>
      </c>
    </row>
    <row r="53" spans="1:44" x14ac:dyDescent="0.15">
      <c r="A53" s="247"/>
      <c r="AK53" s="303" t="s">
        <v>518</v>
      </c>
      <c r="AL53" s="304"/>
      <c r="AM53" s="312">
        <v>1121231</v>
      </c>
      <c r="AN53" s="313">
        <v>47542</v>
      </c>
      <c r="AO53" s="314">
        <v>-43.9</v>
      </c>
      <c r="AP53" s="315">
        <v>47161</v>
      </c>
      <c r="AQ53" s="316">
        <v>-9.4</v>
      </c>
      <c r="AR53" s="317">
        <v>-34.5</v>
      </c>
    </row>
    <row r="54" spans="1:44" x14ac:dyDescent="0.15">
      <c r="A54" s="247"/>
      <c r="AK54" s="318"/>
      <c r="AL54" s="319" t="s">
        <v>517</v>
      </c>
      <c r="AM54" s="320">
        <v>576350</v>
      </c>
      <c r="AN54" s="321">
        <v>24438</v>
      </c>
      <c r="AO54" s="322">
        <v>-15.5</v>
      </c>
      <c r="AP54" s="323">
        <v>24595</v>
      </c>
      <c r="AQ54" s="324">
        <v>-8.6999999999999993</v>
      </c>
      <c r="AR54" s="325">
        <v>-6.8</v>
      </c>
    </row>
    <row r="55" spans="1:44" x14ac:dyDescent="0.15">
      <c r="A55" s="247"/>
      <c r="AK55" s="303" t="s">
        <v>519</v>
      </c>
      <c r="AL55" s="304"/>
      <c r="AM55" s="312">
        <v>734777</v>
      </c>
      <c r="AN55" s="313">
        <v>31287</v>
      </c>
      <c r="AO55" s="314">
        <v>-34.200000000000003</v>
      </c>
      <c r="AP55" s="315">
        <v>43423</v>
      </c>
      <c r="AQ55" s="316">
        <v>-7.9</v>
      </c>
      <c r="AR55" s="317">
        <v>-26.3</v>
      </c>
    </row>
    <row r="56" spans="1:44" x14ac:dyDescent="0.15">
      <c r="A56" s="247"/>
      <c r="AK56" s="318"/>
      <c r="AL56" s="319" t="s">
        <v>517</v>
      </c>
      <c r="AM56" s="320">
        <v>450209</v>
      </c>
      <c r="AN56" s="321">
        <v>19170</v>
      </c>
      <c r="AO56" s="322">
        <v>-21.6</v>
      </c>
      <c r="AP56" s="323">
        <v>22207</v>
      </c>
      <c r="AQ56" s="324">
        <v>-9.6999999999999993</v>
      </c>
      <c r="AR56" s="325">
        <v>-11.9</v>
      </c>
    </row>
    <row r="57" spans="1:44" x14ac:dyDescent="0.15">
      <c r="A57" s="247"/>
      <c r="AK57" s="303" t="s">
        <v>520</v>
      </c>
      <c r="AL57" s="304"/>
      <c r="AM57" s="312">
        <v>698844</v>
      </c>
      <c r="AN57" s="313">
        <v>29685</v>
      </c>
      <c r="AO57" s="314">
        <v>-5.0999999999999996</v>
      </c>
      <c r="AP57" s="315">
        <v>45265</v>
      </c>
      <c r="AQ57" s="316">
        <v>4.2</v>
      </c>
      <c r="AR57" s="317">
        <v>-9.3000000000000007</v>
      </c>
    </row>
    <row r="58" spans="1:44" x14ac:dyDescent="0.15">
      <c r="A58" s="247"/>
      <c r="AK58" s="318"/>
      <c r="AL58" s="319" t="s">
        <v>517</v>
      </c>
      <c r="AM58" s="320">
        <v>380492</v>
      </c>
      <c r="AN58" s="321">
        <v>16162</v>
      </c>
      <c r="AO58" s="322">
        <v>-15.7</v>
      </c>
      <c r="AP58" s="323">
        <v>22600</v>
      </c>
      <c r="AQ58" s="324">
        <v>1.8</v>
      </c>
      <c r="AR58" s="325">
        <v>-17.5</v>
      </c>
    </row>
    <row r="59" spans="1:44" x14ac:dyDescent="0.15">
      <c r="A59" s="247"/>
      <c r="AK59" s="303" t="s">
        <v>521</v>
      </c>
      <c r="AL59" s="304"/>
      <c r="AM59" s="312">
        <v>528299</v>
      </c>
      <c r="AN59" s="313">
        <v>22505</v>
      </c>
      <c r="AO59" s="314">
        <v>-24.2</v>
      </c>
      <c r="AP59" s="315">
        <v>54621</v>
      </c>
      <c r="AQ59" s="316">
        <v>20.7</v>
      </c>
      <c r="AR59" s="317">
        <v>-44.9</v>
      </c>
    </row>
    <row r="60" spans="1:44" x14ac:dyDescent="0.15">
      <c r="A60" s="247"/>
      <c r="AK60" s="318"/>
      <c r="AL60" s="319" t="s">
        <v>517</v>
      </c>
      <c r="AM60" s="320">
        <v>337712</v>
      </c>
      <c r="AN60" s="321">
        <v>14386</v>
      </c>
      <c r="AO60" s="322">
        <v>-11</v>
      </c>
      <c r="AP60" s="323">
        <v>30892</v>
      </c>
      <c r="AQ60" s="324">
        <v>36.700000000000003</v>
      </c>
      <c r="AR60" s="325">
        <v>-47.7</v>
      </c>
    </row>
    <row r="61" spans="1:44" x14ac:dyDescent="0.15">
      <c r="A61" s="247"/>
      <c r="AK61" s="303" t="s">
        <v>522</v>
      </c>
      <c r="AL61" s="326"/>
      <c r="AM61" s="312">
        <v>1018226</v>
      </c>
      <c r="AN61" s="313">
        <v>43141</v>
      </c>
      <c r="AO61" s="314">
        <v>2.4</v>
      </c>
      <c r="AP61" s="315">
        <v>48508</v>
      </c>
      <c r="AQ61" s="327">
        <v>1.8</v>
      </c>
      <c r="AR61" s="317">
        <v>0.6</v>
      </c>
    </row>
    <row r="62" spans="1:44" x14ac:dyDescent="0.15">
      <c r="A62" s="247"/>
      <c r="AK62" s="318"/>
      <c r="AL62" s="319" t="s">
        <v>517</v>
      </c>
      <c r="AM62" s="320">
        <v>486038</v>
      </c>
      <c r="AN62" s="321">
        <v>20613</v>
      </c>
      <c r="AO62" s="322">
        <v>8.4</v>
      </c>
      <c r="AP62" s="323">
        <v>25446</v>
      </c>
      <c r="AQ62" s="324">
        <v>4.7</v>
      </c>
      <c r="AR62" s="325">
        <v>3.7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FvMPWppAkPnX5f6I8wUm9lZFl+6kWkvZsHEk4mOgxyOEl/61zKxOWQYmEyP1W3rrm3MKm623G8C71CQyKnUw==" saltValue="ismGgzs5LOMQY6reJ0aA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83"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tXQsoSfwWORb7f/HvRqSVW02TIcLt3H5wac1p4BJNeaTXBThrYUJSGByMp7Cp45qbilXh4Zsc3oHfLmiJ4g8vw==" saltValue="60BEt9bFjC/G1j5vDeME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0" zoomScale="70" zoomScaleNormal="70" zoomScaleSheetLayoutView="55" workbookViewId="0">
      <selection activeCell="AA116" sqref="AA11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Xu+NpDTUW7naEq23mL9BfRwFuCSKjxvHQn4v4meSAMYHATcNDwNz2tVeOI/Pvjq5+2xs++YXc+fM19UPV3UnHg==" saltValue="rkqjnZhO98X9Rq6AN54R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1" zoomScale="115" zoomScaleNormal="115" zoomScaleSheetLayoutView="100" workbookViewId="0">
      <selection activeCell="N48" sqref="N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23.68</v>
      </c>
      <c r="G47" s="12">
        <v>26.01</v>
      </c>
      <c r="H47" s="12">
        <v>30.47</v>
      </c>
      <c r="I47" s="12">
        <v>32.43</v>
      </c>
      <c r="J47" s="13">
        <v>32.159999999999997</v>
      </c>
    </row>
    <row r="48" spans="2:10" ht="57.75" customHeight="1" x14ac:dyDescent="0.15">
      <c r="B48" s="14"/>
      <c r="C48" s="1128" t="s">
        <v>4</v>
      </c>
      <c r="D48" s="1128"/>
      <c r="E48" s="1129"/>
      <c r="F48" s="15">
        <v>1.69</v>
      </c>
      <c r="G48" s="16">
        <v>7.83</v>
      </c>
      <c r="H48" s="16">
        <v>5.28</v>
      </c>
      <c r="I48" s="16">
        <v>2.95</v>
      </c>
      <c r="J48" s="17">
        <v>2.66</v>
      </c>
    </row>
    <row r="49" spans="2:10" ht="57.75" customHeight="1" thickBot="1" x14ac:dyDescent="0.2">
      <c r="B49" s="18"/>
      <c r="C49" s="1130" t="s">
        <v>5</v>
      </c>
      <c r="D49" s="1130"/>
      <c r="E49" s="1131"/>
      <c r="F49" s="19">
        <v>0.4</v>
      </c>
      <c r="G49" s="20">
        <v>10.07</v>
      </c>
      <c r="H49" s="20">
        <v>1.29</v>
      </c>
      <c r="I49" s="20">
        <v>0.37</v>
      </c>
      <c r="J49" s="21">
        <v>0.4</v>
      </c>
    </row>
    <row r="50" spans="2:10" x14ac:dyDescent="0.15"/>
  </sheetData>
  <sheetProtection algorithmName="SHA-512" hashValue="535fwbvpJfhxcAibJlU7Cl3hTiRS/fr6AgFZSXaxRH8q7Gy2UIs5Wua9KTEQIUTNFys8f/huGd0a76wnSqxtSQ==" saltValue="4qe8yixl0LxDrHLdblg3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田坂</cp:lastModifiedBy>
  <cp:lastPrinted>2026-03-12T00:27:50Z</cp:lastPrinted>
  <dcterms:created xsi:type="dcterms:W3CDTF">2026-02-26T10:07:53Z</dcterms:created>
  <dcterms:modified xsi:type="dcterms:W3CDTF">2026-03-16T06:17:06Z</dcterms:modified>
  <cp:category/>
</cp:coreProperties>
</file>