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00312\Desktop\20170120 公営企業に係る「経営比較分析表」の分析等について（通知）\"/>
    </mc:Choice>
  </mc:AlternateContent>
  <workbookProtection workbookPassword="864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S6" i="5"/>
  <c r="R6" i="5"/>
  <c r="AQ8" i="4" s="1"/>
  <c r="Q6" i="5"/>
  <c r="AI8" i="4" s="1"/>
  <c r="P6" i="5"/>
  <c r="O6" i="5"/>
  <c r="N6" i="5"/>
  <c r="M6" i="5"/>
  <c r="L6" i="5"/>
  <c r="K6" i="5"/>
  <c r="J6" i="5"/>
  <c r="J8" i="4" s="1"/>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I10" i="4"/>
  <c r="Z10" i="4"/>
  <c r="R10" i="4"/>
  <c r="J10" i="4"/>
  <c r="B10" i="4"/>
  <c r="AY8" i="4"/>
  <c r="Z8" i="4"/>
  <c r="R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<sst xmlns="http://schemas.openxmlformats.org/spreadsheetml/2006/main" count="217" uniqueCount="107">
  <si>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</si>
  <si>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</si>
  <si>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</si>
  <si>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</si>
  <si>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</si>
  <si>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</si>
  <si>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</si>
  <si>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</si>
  <si>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</si>
  <si>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</si>
  <si>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</si>
  <si>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</si>
  <si>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</si>
  <si>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</si>
  <si>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</si>
  <si>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</si>
  <si>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</si>
  <si>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</si>
  <si>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</si>
  <si>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</si>
  <si>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</si>
  <si>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</si>
  <si>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</si>
  <si>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</si>
  <si>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</si>
  <si>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</si>
  <si>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</si>
  <si>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</si>
  <si>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</si>
  <si>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</si>
  <si>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</si>
  <si>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</si>
  <si>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</si>
  <si>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</si>
  <si>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</si>
  <si>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</si>
  <si>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</si>
  <si>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</si>
  <si>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</si>
  <si>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</si>
  <si>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</si>
  <si>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</si>
  <si>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</si>
  <si>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</si>
  <si>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</si>
  <si>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</si>
  <si>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</si>
  <si>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</si>
  <si>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</si>
  <si>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</si>
  <si>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</si>
  <si>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</si>
  <si>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</si>
  <si>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</si>
  <si>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</si>
  <si>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</si>
  <si>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</si>
  <si>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</si>
  <si>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</si>
  <si>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</si>
  <si>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</si>
  <si>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</si>
  <si>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</si>
  <si>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</si>
  <si>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</si>
  <si>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</si>
  <si>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</si>
  <si>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</si>
  <si>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</si>
  <si>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</si>
  <si>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</si>
  <si>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</si>
  <si>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</si>
  <si>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</si>
  <si>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</si>
  <si>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</si>
  <si>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</si>
  <si>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</si>
  <si>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</si>
  <si>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</si>
  <si>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</si>
  <si>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</si>
  <si>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</si>
  <si>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</si>
  <si>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</si>
  <si>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</si>
  <si>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</si>
  <si>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</si>
  <si>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</si>
  <si>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</si>
  <si>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</si>
  <si>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</si>
  <si>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</si>
  <si>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広島県　熊野町</t>
  </si>
  <si>
    <t>法適用</t>
  </si>
  <si>
    <t>水道事業</t>
  </si>
  <si>
    <t>末端給水事業</t>
  </si>
  <si>
    <t>A6</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</si>
  <si>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</si>
  <si>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</si>
  <si>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</si>
  <si>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</si>
  <si>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</si>
  <si>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</si>
  <si>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単年度に必要となる費用が収益でどの程度賄われているかを表す指標であり、100％以上で収支が黒字であることを示しています。過去5年間の熊野町の指標はいずれも100％を超えており良好な経営がされているといえます。
②営業収益に対する累積欠損金の状況を表す指標であり、累積欠損金がないことを示す0％が求められます。熊野町は0％で累積欠損金はありません。
③短期的な債務に対する支払能力を表す指標であり、100％を下回るということは1年以内に現金化できる資産で支払わなければならない負債を賄えていないことになります。過去5年間の熊野町の指標はいずれも100％を上回っており類似団体と比較しても高い支払能力があるといえます。
④給水収益に対する企業債残高の割合を表す指標であり、明確な数値基準はないと考えられています。熊野町は0％で企業債残高はありません。
⑤給水に係る費用が給水収益でどの程度賄われているかを表す指標であり、100％を下回るということは給水収益以外の収入で費用が賄われていることになります。過去5年間の熊野町の指標はいずれも100％を上回っており類似団体と比較しても良好といえます。
⑥有収水量1㎥あたりについて、どれだけの費用がかかっているかを表す指標であり、明確な数値基準はないと考えられています。熊野町は1㎥あたりの費用が類似団体と比較すると高くなっていますが、これは熊野町が自己水源を保有していないことから全量を広島県の用水供給に依存して事業を賄っているためであり、今後も急激な低廉化は見込めないような状況にあります。今後も経常的経費を削減し、現在の水準を維持又は向上できることが望まれます。
⑦一日配水能力に対する一日平均配水量の割合を示すもので、施設の利用状況や適性規模を判断する指標であり、明確な数値基準はないと考えられています。過去5年間の熊野町の指標は、類似団体と比較するといずれも同程度となっています。
⑧施設の稼働が収益につながっているかを判断する指標であり、100％に近いほど施設の稼働状況が収益に反映されていることになります。過去5年間の熊野町の指標はいずれも類似団体と比較すると良好といえます。</t>
    <phoneticPr fontId="4"/>
  </si>
  <si>
    <t>経営の健全性・効率性等を表す指標は概ね健全な値を示していますが、今後は人口減少及び高齢化が進行し、水需要が減少していくことが見込まれる一方で、既存管の更新事業や老朽化施設の耐震化など、水道事業を取り巻く環境はより厳しくなるものと考えられます。
これからも安全・安心で良質な水を安定的かつ持続的に供給できるよう、経営基盤の強化や合理化を推進し、効率的な経営に向けて取り組んでいきます。</t>
    <phoneticPr fontId="4"/>
  </si>
  <si>
    <t xml:space="preserve">①有形固定資産のうち、償却対象資産の減価償却がどの程度進んでいるか表す指標であり、資産の老朽化度合を示しています。明確な数値基準はないと考えられますが、100％に近いほど資産が法定耐用年数に近づいていることになります。熊野町は資産の約50％が法定耐用年数を経過しています。
②法定耐用年数を超えた管路延長の割合を表す指標であり、管路の老朽化度合を示しています。明確な数値基準はないと考えられますが、数値が高い場合は法定耐用年数を経過した管路を多く保有していることになります。類似団体と比較し、熊野町は高い数値となっています。
③単年度に更新した管路延長の割合を表す指標であり、明確な基準はないと考えられますが、熊野町は類似団体と比較して低い値となっています。
現在は②③のように管路経年化率が高くなりつつある中で管路更新率は低くなっていますが、平成１８年度から実施している高所団地給水事業が平成２７年度末には完工し、ほぼ全域の給水困難地区の解消が図れたため、今後は平成２５年度から着手している既存管の更新事業や平成２６年度に実施した施設の耐震化調査をもとにした老朽化施設の耐震化や安全管理に向けた事業を進めていきます。
</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</si>
</sst>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8"/>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22" fillId="0" borderId="9"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2" xfId="0" applyFont="1" applyBorder="1" applyAlignment="1" applyProtection="1">
      <alignment horizontal="left" vertical="top" wrapText="1"/>
      <protection locked="0"/>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86089472"/>
        <c:axId val="201154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0.78</c:v>
                </c:pt>
                <c:pt idx="1">
                  <c:v>0.67</c:v>
                </c:pt>
                <c:pt idx="2">
                  <c:v>0.67</c:v>
                </c:pt>
                <c:pt idx="3">
                  <c:v>0.66</c:v>
                </c:pt>
                <c:pt idx="4">
                  <c:v>0.99</c:v>
                </c:pt>
              </c:numCache>
            </c:numRef>
          </c:val>
          <c:smooth val="0"/>
        </c:ser>
        <c:dLbls>
          <c:showLegendKey val="0"/>
          <c:showVal val="0"/>
          <c:showCatName val="0"/>
          <c:showSerName val="0"/>
          <c:showPercent val="0"/>
          <c:showBubbleSize val="0"/>
        </c:dLbls>
        <c:marker val="1"/>
        <c:smooth val="0"/>
        <c:axId val="186089472"/>
        <c:axId val="201154048"/>
      </c:lineChart>
      <c:dateAx>
        <c:axId val="186089472"/>
        <c:scaling>
          <c:orientation val="minMax"/>
        </c:scaling>
        <c:delete val="1"/>
        <c:axPos val="b"/>
        <c:numFmt formatCode="ge" sourceLinked="1"/>
        <c:majorTickMark val="none"/>
        <c:minorTickMark val="none"/>
        <c:tickLblPos val="none"/>
        <c:crossAx val="201154048"/>
        <c:crosses val="autoZero"/>
        <c:auto val="1"/>
        <c:lblOffset val="100"/>
        <c:baseTimeUnit val="years"/>
      </c:dateAx>
      <c:valAx>
        <c:axId val="201154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6089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59.93</c:v>
                </c:pt>
                <c:pt idx="1">
                  <c:v>58.38</c:v>
                </c:pt>
                <c:pt idx="2">
                  <c:v>59.37</c:v>
                </c:pt>
                <c:pt idx="3">
                  <c:v>59.2</c:v>
                </c:pt>
                <c:pt idx="4">
                  <c:v>59.12</c:v>
                </c:pt>
              </c:numCache>
            </c:numRef>
          </c:val>
        </c:ser>
        <c:dLbls>
          <c:showLegendKey val="0"/>
          <c:showVal val="0"/>
          <c:showCatName val="0"/>
          <c:showSerName val="0"/>
          <c:showPercent val="0"/>
          <c:showBubbleSize val="0"/>
        </c:dLbls>
        <c:gapWidth val="150"/>
        <c:axId val="201695184"/>
        <c:axId val="201695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55.84</c:v>
                </c:pt>
                <c:pt idx="1">
                  <c:v>55.68</c:v>
                </c:pt>
                <c:pt idx="2">
                  <c:v>55.64</c:v>
                </c:pt>
                <c:pt idx="3">
                  <c:v>55.13</c:v>
                </c:pt>
                <c:pt idx="4">
                  <c:v>54.77</c:v>
                </c:pt>
              </c:numCache>
            </c:numRef>
          </c:val>
          <c:smooth val="0"/>
        </c:ser>
        <c:dLbls>
          <c:showLegendKey val="0"/>
          <c:showVal val="0"/>
          <c:showCatName val="0"/>
          <c:showSerName val="0"/>
          <c:showPercent val="0"/>
          <c:showBubbleSize val="0"/>
        </c:dLbls>
        <c:marker val="1"/>
        <c:smooth val="0"/>
        <c:axId val="201695184"/>
        <c:axId val="201695576"/>
      </c:lineChart>
      <c:dateAx>
        <c:axId val="201695184"/>
        <c:scaling>
          <c:orientation val="minMax"/>
        </c:scaling>
        <c:delete val="1"/>
        <c:axPos val="b"/>
        <c:numFmt formatCode="ge" sourceLinked="1"/>
        <c:majorTickMark val="none"/>
        <c:minorTickMark val="none"/>
        <c:tickLblPos val="none"/>
        <c:crossAx val="201695576"/>
        <c:crosses val="autoZero"/>
        <c:auto val="1"/>
        <c:lblOffset val="100"/>
        <c:baseTimeUnit val="years"/>
      </c:dateAx>
      <c:valAx>
        <c:axId val="201695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1695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94.31</c:v>
                </c:pt>
                <c:pt idx="1">
                  <c:v>96.6</c:v>
                </c:pt>
                <c:pt idx="2">
                  <c:v>93.8</c:v>
                </c:pt>
                <c:pt idx="3">
                  <c:v>92.62</c:v>
                </c:pt>
                <c:pt idx="4">
                  <c:v>93.03</c:v>
                </c:pt>
              </c:numCache>
            </c:numRef>
          </c:val>
        </c:ser>
        <c:dLbls>
          <c:showLegendKey val="0"/>
          <c:showVal val="0"/>
          <c:showCatName val="0"/>
          <c:showSerName val="0"/>
          <c:showPercent val="0"/>
          <c:showBubbleSize val="0"/>
        </c:dLbls>
        <c:gapWidth val="150"/>
        <c:axId val="201696752"/>
        <c:axId val="179381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83.11</c:v>
                </c:pt>
                <c:pt idx="1">
                  <c:v>83.18</c:v>
                </c:pt>
                <c:pt idx="2">
                  <c:v>83.09</c:v>
                </c:pt>
                <c:pt idx="3">
                  <c:v>83</c:v>
                </c:pt>
                <c:pt idx="4">
                  <c:v>82.89</c:v>
                </c:pt>
              </c:numCache>
            </c:numRef>
          </c:val>
          <c:smooth val="0"/>
        </c:ser>
        <c:dLbls>
          <c:showLegendKey val="0"/>
          <c:showVal val="0"/>
          <c:showCatName val="0"/>
          <c:showSerName val="0"/>
          <c:showPercent val="0"/>
          <c:showBubbleSize val="0"/>
        </c:dLbls>
        <c:marker val="1"/>
        <c:smooth val="0"/>
        <c:axId val="201696752"/>
        <c:axId val="179381328"/>
      </c:lineChart>
      <c:dateAx>
        <c:axId val="201696752"/>
        <c:scaling>
          <c:orientation val="minMax"/>
        </c:scaling>
        <c:delete val="1"/>
        <c:axPos val="b"/>
        <c:numFmt formatCode="ge" sourceLinked="1"/>
        <c:majorTickMark val="none"/>
        <c:minorTickMark val="none"/>
        <c:tickLblPos val="none"/>
        <c:crossAx val="179381328"/>
        <c:crosses val="autoZero"/>
        <c:auto val="1"/>
        <c:lblOffset val="100"/>
        <c:baseTimeUnit val="years"/>
      </c:dateAx>
      <c:valAx>
        <c:axId val="179381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1696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107.14</c:v>
                </c:pt>
                <c:pt idx="1">
                  <c:v>107.24</c:v>
                </c:pt>
                <c:pt idx="2">
                  <c:v>104.17</c:v>
                </c:pt>
                <c:pt idx="3">
                  <c:v>109.78</c:v>
                </c:pt>
                <c:pt idx="4">
                  <c:v>118.66</c:v>
                </c:pt>
              </c:numCache>
            </c:numRef>
          </c:val>
        </c:ser>
        <c:dLbls>
          <c:showLegendKey val="0"/>
          <c:showVal val="0"/>
          <c:showCatName val="0"/>
          <c:showSerName val="0"/>
          <c:showPercent val="0"/>
          <c:showBubbleSize val="0"/>
        </c:dLbls>
        <c:gapWidth val="150"/>
        <c:axId val="201155224"/>
        <c:axId val="201155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107.37</c:v>
                </c:pt>
                <c:pt idx="1">
                  <c:v>107.57</c:v>
                </c:pt>
                <c:pt idx="2">
                  <c:v>106.55</c:v>
                </c:pt>
                <c:pt idx="3">
                  <c:v>110.01</c:v>
                </c:pt>
                <c:pt idx="4">
                  <c:v>111.21</c:v>
                </c:pt>
              </c:numCache>
            </c:numRef>
          </c:val>
          <c:smooth val="0"/>
        </c:ser>
        <c:dLbls>
          <c:showLegendKey val="0"/>
          <c:showVal val="0"/>
          <c:showCatName val="0"/>
          <c:showSerName val="0"/>
          <c:showPercent val="0"/>
          <c:showBubbleSize val="0"/>
        </c:dLbls>
        <c:marker val="1"/>
        <c:smooth val="0"/>
        <c:axId val="201155224"/>
        <c:axId val="201155616"/>
      </c:lineChart>
      <c:dateAx>
        <c:axId val="201155224"/>
        <c:scaling>
          <c:orientation val="minMax"/>
        </c:scaling>
        <c:delete val="1"/>
        <c:axPos val="b"/>
        <c:numFmt formatCode="ge" sourceLinked="1"/>
        <c:majorTickMark val="none"/>
        <c:minorTickMark val="none"/>
        <c:tickLblPos val="none"/>
        <c:crossAx val="201155616"/>
        <c:crosses val="autoZero"/>
        <c:auto val="1"/>
        <c:lblOffset val="100"/>
        <c:baseTimeUnit val="years"/>
      </c:dateAx>
      <c:valAx>
        <c:axId val="2011556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1155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43.48</c:v>
                </c:pt>
                <c:pt idx="1">
                  <c:v>43.67</c:v>
                </c:pt>
                <c:pt idx="2">
                  <c:v>44.53</c:v>
                </c:pt>
                <c:pt idx="3">
                  <c:v>49.59</c:v>
                </c:pt>
                <c:pt idx="4">
                  <c:v>50.12</c:v>
                </c:pt>
              </c:numCache>
            </c:numRef>
          </c:val>
        </c:ser>
        <c:dLbls>
          <c:showLegendKey val="0"/>
          <c:showVal val="0"/>
          <c:showCatName val="0"/>
          <c:showSerName val="0"/>
          <c:showPercent val="0"/>
          <c:showBubbleSize val="0"/>
        </c:dLbls>
        <c:gapWidth val="150"/>
        <c:axId val="201156792"/>
        <c:axId val="201157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37.090000000000003</c:v>
                </c:pt>
                <c:pt idx="1">
                  <c:v>38.07</c:v>
                </c:pt>
                <c:pt idx="2">
                  <c:v>39.06</c:v>
                </c:pt>
                <c:pt idx="3">
                  <c:v>46.66</c:v>
                </c:pt>
                <c:pt idx="4">
                  <c:v>47.46</c:v>
                </c:pt>
              </c:numCache>
            </c:numRef>
          </c:val>
          <c:smooth val="0"/>
        </c:ser>
        <c:dLbls>
          <c:showLegendKey val="0"/>
          <c:showVal val="0"/>
          <c:showCatName val="0"/>
          <c:showSerName val="0"/>
          <c:showPercent val="0"/>
          <c:showBubbleSize val="0"/>
        </c:dLbls>
        <c:marker val="1"/>
        <c:smooth val="0"/>
        <c:axId val="201156792"/>
        <c:axId val="201157184"/>
      </c:lineChart>
      <c:dateAx>
        <c:axId val="201156792"/>
        <c:scaling>
          <c:orientation val="minMax"/>
        </c:scaling>
        <c:delete val="1"/>
        <c:axPos val="b"/>
        <c:numFmt formatCode="ge" sourceLinked="1"/>
        <c:majorTickMark val="none"/>
        <c:minorTickMark val="none"/>
        <c:tickLblPos val="none"/>
        <c:crossAx val="201157184"/>
        <c:crosses val="autoZero"/>
        <c:auto val="1"/>
        <c:lblOffset val="100"/>
        <c:baseTimeUnit val="years"/>
      </c:dateAx>
      <c:valAx>
        <c:axId val="201157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1156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13.87</c:v>
                </c:pt>
                <c:pt idx="1">
                  <c:v>13.68</c:v>
                </c:pt>
                <c:pt idx="2">
                  <c:v>14.74</c:v>
                </c:pt>
                <c:pt idx="3">
                  <c:v>15.51</c:v>
                </c:pt>
                <c:pt idx="4" formatCode="#,##0.00;&quot;△&quot;#,##0.00">
                  <c:v>16.27</c:v>
                </c:pt>
              </c:numCache>
            </c:numRef>
          </c:val>
        </c:ser>
        <c:dLbls>
          <c:showLegendKey val="0"/>
          <c:showVal val="0"/>
          <c:showCatName val="0"/>
          <c:showSerName val="0"/>
          <c:showPercent val="0"/>
          <c:showBubbleSize val="0"/>
        </c:dLbls>
        <c:gapWidth val="150"/>
        <c:axId val="179332728"/>
        <c:axId val="179333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6.63</c:v>
                </c:pt>
                <c:pt idx="1">
                  <c:v>7.73</c:v>
                </c:pt>
                <c:pt idx="2">
                  <c:v>8.8699999999999992</c:v>
                </c:pt>
                <c:pt idx="3">
                  <c:v>9.85</c:v>
                </c:pt>
                <c:pt idx="4">
                  <c:v>9.7100000000000009</c:v>
                </c:pt>
              </c:numCache>
            </c:numRef>
          </c:val>
          <c:smooth val="0"/>
        </c:ser>
        <c:dLbls>
          <c:showLegendKey val="0"/>
          <c:showVal val="0"/>
          <c:showCatName val="0"/>
          <c:showSerName val="0"/>
          <c:showPercent val="0"/>
          <c:showBubbleSize val="0"/>
        </c:dLbls>
        <c:marker val="1"/>
        <c:smooth val="0"/>
        <c:axId val="179332728"/>
        <c:axId val="179333120"/>
      </c:lineChart>
      <c:dateAx>
        <c:axId val="179332728"/>
        <c:scaling>
          <c:orientation val="minMax"/>
        </c:scaling>
        <c:delete val="1"/>
        <c:axPos val="b"/>
        <c:numFmt formatCode="ge" sourceLinked="1"/>
        <c:majorTickMark val="none"/>
        <c:minorTickMark val="none"/>
        <c:tickLblPos val="none"/>
        <c:crossAx val="179333120"/>
        <c:crosses val="autoZero"/>
        <c:auto val="1"/>
        <c:lblOffset val="100"/>
        <c:baseTimeUnit val="years"/>
      </c:dateAx>
      <c:valAx>
        <c:axId val="179333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9332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79334296"/>
        <c:axId val="179334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8.5</c:v>
                </c:pt>
                <c:pt idx="1">
                  <c:v>9.34</c:v>
                </c:pt>
                <c:pt idx="2">
                  <c:v>9.56</c:v>
                </c:pt>
                <c:pt idx="3">
                  <c:v>2.8</c:v>
                </c:pt>
                <c:pt idx="4">
                  <c:v>1.93</c:v>
                </c:pt>
              </c:numCache>
            </c:numRef>
          </c:val>
          <c:smooth val="0"/>
        </c:ser>
        <c:dLbls>
          <c:showLegendKey val="0"/>
          <c:showVal val="0"/>
          <c:showCatName val="0"/>
          <c:showSerName val="0"/>
          <c:showPercent val="0"/>
          <c:showBubbleSize val="0"/>
        </c:dLbls>
        <c:marker val="1"/>
        <c:smooth val="0"/>
        <c:axId val="179334296"/>
        <c:axId val="179334688"/>
      </c:lineChart>
      <c:dateAx>
        <c:axId val="179334296"/>
        <c:scaling>
          <c:orientation val="minMax"/>
        </c:scaling>
        <c:delete val="1"/>
        <c:axPos val="b"/>
        <c:numFmt formatCode="ge" sourceLinked="1"/>
        <c:majorTickMark val="none"/>
        <c:minorTickMark val="none"/>
        <c:tickLblPos val="none"/>
        <c:crossAx val="179334688"/>
        <c:crosses val="autoZero"/>
        <c:auto val="1"/>
        <c:lblOffset val="100"/>
        <c:baseTimeUnit val="years"/>
      </c:dateAx>
      <c:valAx>
        <c:axId val="1793346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9334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594.41</c:v>
                </c:pt>
                <c:pt idx="1">
                  <c:v>695.8</c:v>
                </c:pt>
                <c:pt idx="2">
                  <c:v>756.54</c:v>
                </c:pt>
                <c:pt idx="3">
                  <c:v>724.45</c:v>
                </c:pt>
                <c:pt idx="4">
                  <c:v>894.9</c:v>
                </c:pt>
              </c:numCache>
            </c:numRef>
          </c:val>
        </c:ser>
        <c:dLbls>
          <c:showLegendKey val="0"/>
          <c:showVal val="0"/>
          <c:showCatName val="0"/>
          <c:showSerName val="0"/>
          <c:showPercent val="0"/>
          <c:showBubbleSize val="0"/>
        </c:dLbls>
        <c:gapWidth val="150"/>
        <c:axId val="179335864"/>
        <c:axId val="202051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995.5</c:v>
                </c:pt>
                <c:pt idx="1">
                  <c:v>915.5</c:v>
                </c:pt>
                <c:pt idx="2">
                  <c:v>963.24</c:v>
                </c:pt>
                <c:pt idx="3">
                  <c:v>381.53</c:v>
                </c:pt>
                <c:pt idx="4">
                  <c:v>391.54</c:v>
                </c:pt>
              </c:numCache>
            </c:numRef>
          </c:val>
          <c:smooth val="0"/>
        </c:ser>
        <c:dLbls>
          <c:showLegendKey val="0"/>
          <c:showVal val="0"/>
          <c:showCatName val="0"/>
          <c:showSerName val="0"/>
          <c:showPercent val="0"/>
          <c:showBubbleSize val="0"/>
        </c:dLbls>
        <c:marker val="1"/>
        <c:smooth val="0"/>
        <c:axId val="179335864"/>
        <c:axId val="202051336"/>
      </c:lineChart>
      <c:dateAx>
        <c:axId val="179335864"/>
        <c:scaling>
          <c:orientation val="minMax"/>
        </c:scaling>
        <c:delete val="1"/>
        <c:axPos val="b"/>
        <c:numFmt formatCode="ge" sourceLinked="1"/>
        <c:majorTickMark val="none"/>
        <c:minorTickMark val="none"/>
        <c:tickLblPos val="none"/>
        <c:crossAx val="202051336"/>
        <c:crosses val="autoZero"/>
        <c:auto val="1"/>
        <c:lblOffset val="100"/>
        <c:baseTimeUnit val="years"/>
      </c:dateAx>
      <c:valAx>
        <c:axId val="2020513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9335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02052512"/>
        <c:axId val="202052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414.59</c:v>
                </c:pt>
                <c:pt idx="1">
                  <c:v>404.78</c:v>
                </c:pt>
                <c:pt idx="2">
                  <c:v>400.38</c:v>
                </c:pt>
                <c:pt idx="3">
                  <c:v>393.27</c:v>
                </c:pt>
                <c:pt idx="4">
                  <c:v>386.97</c:v>
                </c:pt>
              </c:numCache>
            </c:numRef>
          </c:val>
          <c:smooth val="0"/>
        </c:ser>
        <c:dLbls>
          <c:showLegendKey val="0"/>
          <c:showVal val="0"/>
          <c:showCatName val="0"/>
          <c:showSerName val="0"/>
          <c:showPercent val="0"/>
          <c:showBubbleSize val="0"/>
        </c:dLbls>
        <c:marker val="1"/>
        <c:smooth val="0"/>
        <c:axId val="202052512"/>
        <c:axId val="202052904"/>
      </c:lineChart>
      <c:dateAx>
        <c:axId val="202052512"/>
        <c:scaling>
          <c:orientation val="minMax"/>
        </c:scaling>
        <c:delete val="1"/>
        <c:axPos val="b"/>
        <c:numFmt formatCode="ge" sourceLinked="1"/>
        <c:majorTickMark val="none"/>
        <c:minorTickMark val="none"/>
        <c:tickLblPos val="none"/>
        <c:crossAx val="202052904"/>
        <c:crosses val="autoZero"/>
        <c:auto val="1"/>
        <c:lblOffset val="100"/>
        <c:baseTimeUnit val="years"/>
      </c:dateAx>
      <c:valAx>
        <c:axId val="2020529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052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103.8</c:v>
                </c:pt>
                <c:pt idx="1">
                  <c:v>103.07</c:v>
                </c:pt>
                <c:pt idx="2">
                  <c:v>100.15</c:v>
                </c:pt>
                <c:pt idx="3">
                  <c:v>105.57</c:v>
                </c:pt>
                <c:pt idx="4">
                  <c:v>115.51</c:v>
                </c:pt>
              </c:numCache>
            </c:numRef>
          </c:val>
        </c:ser>
        <c:dLbls>
          <c:showLegendKey val="0"/>
          <c:showVal val="0"/>
          <c:showCatName val="0"/>
          <c:showSerName val="0"/>
          <c:showPercent val="0"/>
          <c:showBubbleSize val="0"/>
        </c:dLbls>
        <c:gapWidth val="150"/>
        <c:axId val="202054080"/>
        <c:axId val="202054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97.71</c:v>
                </c:pt>
                <c:pt idx="1">
                  <c:v>98.07</c:v>
                </c:pt>
                <c:pt idx="2">
                  <c:v>96.56</c:v>
                </c:pt>
                <c:pt idx="3">
                  <c:v>100.47</c:v>
                </c:pt>
                <c:pt idx="4">
                  <c:v>101.72</c:v>
                </c:pt>
              </c:numCache>
            </c:numRef>
          </c:val>
          <c:smooth val="0"/>
        </c:ser>
        <c:dLbls>
          <c:showLegendKey val="0"/>
          <c:showVal val="0"/>
          <c:showCatName val="0"/>
          <c:showSerName val="0"/>
          <c:showPercent val="0"/>
          <c:showBubbleSize val="0"/>
        </c:dLbls>
        <c:marker val="1"/>
        <c:smooth val="0"/>
        <c:axId val="202054080"/>
        <c:axId val="202054472"/>
      </c:lineChart>
      <c:dateAx>
        <c:axId val="202054080"/>
        <c:scaling>
          <c:orientation val="minMax"/>
        </c:scaling>
        <c:delete val="1"/>
        <c:axPos val="b"/>
        <c:numFmt formatCode="ge" sourceLinked="1"/>
        <c:majorTickMark val="none"/>
        <c:minorTickMark val="none"/>
        <c:tickLblPos val="none"/>
        <c:crossAx val="202054472"/>
        <c:crosses val="autoZero"/>
        <c:auto val="1"/>
        <c:lblOffset val="100"/>
        <c:baseTimeUnit val="years"/>
      </c:dateAx>
      <c:valAx>
        <c:axId val="202054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054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231.01</c:v>
                </c:pt>
                <c:pt idx="1">
                  <c:v>230.79</c:v>
                </c:pt>
                <c:pt idx="2">
                  <c:v>238.7</c:v>
                </c:pt>
                <c:pt idx="3">
                  <c:v>225.23</c:v>
                </c:pt>
                <c:pt idx="4">
                  <c:v>206.1</c:v>
                </c:pt>
              </c:numCache>
            </c:numRef>
          </c:val>
        </c:ser>
        <c:dLbls>
          <c:showLegendKey val="0"/>
          <c:showVal val="0"/>
          <c:showCatName val="0"/>
          <c:showSerName val="0"/>
          <c:showPercent val="0"/>
          <c:showBubbleSize val="0"/>
        </c:dLbls>
        <c:gapWidth val="150"/>
        <c:axId val="201693616"/>
        <c:axId val="201694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173.56</c:v>
                </c:pt>
                <c:pt idx="1">
                  <c:v>172.26</c:v>
                </c:pt>
                <c:pt idx="2">
                  <c:v>177.14</c:v>
                </c:pt>
                <c:pt idx="3">
                  <c:v>169.82</c:v>
                </c:pt>
                <c:pt idx="4">
                  <c:v>168.2</c:v>
                </c:pt>
              </c:numCache>
            </c:numRef>
          </c:val>
          <c:smooth val="0"/>
        </c:ser>
        <c:dLbls>
          <c:showLegendKey val="0"/>
          <c:showVal val="0"/>
          <c:showCatName val="0"/>
          <c:showSerName val="0"/>
          <c:showPercent val="0"/>
          <c:showBubbleSize val="0"/>
        </c:dLbls>
        <c:marker val="1"/>
        <c:smooth val="0"/>
        <c:axId val="201693616"/>
        <c:axId val="201694008"/>
      </c:lineChart>
      <c:dateAx>
        <c:axId val="201693616"/>
        <c:scaling>
          <c:orientation val="minMax"/>
        </c:scaling>
        <c:delete val="1"/>
        <c:axPos val="b"/>
        <c:numFmt formatCode="ge" sourceLinked="1"/>
        <c:majorTickMark val="none"/>
        <c:minorTickMark val="none"/>
        <c:tickLblPos val="none"/>
        <c:crossAx val="201694008"/>
        <c:crosses val="autoZero"/>
        <c:auto val="1"/>
        <c:lblOffset val="100"/>
        <c:baseTimeUnit val="years"/>
      </c:dateAx>
      <c:valAx>
        <c:axId val="201694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1693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Y1" zoomScaleNormal="100" workbookViewId="0">
      <selection activeCell="BL64" sqref="BL64:BZ65"/>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広島県　熊野町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A6</v>
      </c>
      <c r="AA8" s="53"/>
      <c r="AB8" s="53"/>
      <c r="AC8" s="53"/>
      <c r="AD8" s="53"/>
      <c r="AE8" s="53"/>
      <c r="AF8" s="53"/>
      <c r="AG8" s="54"/>
      <c r="AH8" s="3"/>
      <c r="AI8" s="55">
        <f>データ!Q6</f>
        <v>24667</v>
      </c>
      <c r="AJ8" s="56"/>
      <c r="AK8" s="56"/>
      <c r="AL8" s="56"/>
      <c r="AM8" s="56"/>
      <c r="AN8" s="56"/>
      <c r="AO8" s="56"/>
      <c r="AP8" s="57"/>
      <c r="AQ8" s="47">
        <f>データ!R6</f>
        <v>33.76</v>
      </c>
      <c r="AR8" s="47"/>
      <c r="AS8" s="47"/>
      <c r="AT8" s="47"/>
      <c r="AU8" s="47"/>
      <c r="AV8" s="47"/>
      <c r="AW8" s="47"/>
      <c r="AX8" s="47"/>
      <c r="AY8" s="47">
        <f>データ!S6</f>
        <v>730.66</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96.1</v>
      </c>
      <c r="K10" s="47"/>
      <c r="L10" s="47"/>
      <c r="M10" s="47"/>
      <c r="N10" s="47"/>
      <c r="O10" s="47"/>
      <c r="P10" s="47"/>
      <c r="Q10" s="47"/>
      <c r="R10" s="47">
        <f>データ!O6</f>
        <v>87.62</v>
      </c>
      <c r="S10" s="47"/>
      <c r="T10" s="47"/>
      <c r="U10" s="47"/>
      <c r="V10" s="47"/>
      <c r="W10" s="47"/>
      <c r="X10" s="47"/>
      <c r="Y10" s="47"/>
      <c r="Z10" s="78">
        <f>データ!P6</f>
        <v>4666</v>
      </c>
      <c r="AA10" s="78"/>
      <c r="AB10" s="78"/>
      <c r="AC10" s="78"/>
      <c r="AD10" s="78"/>
      <c r="AE10" s="78"/>
      <c r="AF10" s="78"/>
      <c r="AG10" s="78"/>
      <c r="AH10" s="2"/>
      <c r="AI10" s="78">
        <f>データ!T6</f>
        <v>21537</v>
      </c>
      <c r="AJ10" s="78"/>
      <c r="AK10" s="78"/>
      <c r="AL10" s="78"/>
      <c r="AM10" s="78"/>
      <c r="AN10" s="78"/>
      <c r="AO10" s="78"/>
      <c r="AP10" s="78"/>
      <c r="AQ10" s="47">
        <f>データ!U6</f>
        <v>12.05</v>
      </c>
      <c r="AR10" s="47"/>
      <c r="AS10" s="47"/>
      <c r="AT10" s="47"/>
      <c r="AU10" s="47"/>
      <c r="AV10" s="47"/>
      <c r="AW10" s="47"/>
      <c r="AX10" s="47"/>
      <c r="AY10" s="47">
        <f>データ!V6</f>
        <v>1787.3</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7" t="s">
        <v>104</v>
      </c>
      <c r="BM16" s="88"/>
      <c r="BN16" s="88"/>
      <c r="BO16" s="88"/>
      <c r="BP16" s="88"/>
      <c r="BQ16" s="88"/>
      <c r="BR16" s="88"/>
      <c r="BS16" s="88"/>
      <c r="BT16" s="88"/>
      <c r="BU16" s="88"/>
      <c r="BV16" s="88"/>
      <c r="BW16" s="88"/>
      <c r="BX16" s="88"/>
      <c r="BY16" s="88"/>
      <c r="BZ16" s="8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7"/>
      <c r="BM17" s="88"/>
      <c r="BN17" s="88"/>
      <c r="BO17" s="88"/>
      <c r="BP17" s="88"/>
      <c r="BQ17" s="88"/>
      <c r="BR17" s="88"/>
      <c r="BS17" s="88"/>
      <c r="BT17" s="88"/>
      <c r="BU17" s="88"/>
      <c r="BV17" s="88"/>
      <c r="BW17" s="88"/>
      <c r="BX17" s="88"/>
      <c r="BY17" s="88"/>
      <c r="BZ17" s="8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7"/>
      <c r="BM18" s="88"/>
      <c r="BN18" s="88"/>
      <c r="BO18" s="88"/>
      <c r="BP18" s="88"/>
      <c r="BQ18" s="88"/>
      <c r="BR18" s="88"/>
      <c r="BS18" s="88"/>
      <c r="BT18" s="88"/>
      <c r="BU18" s="88"/>
      <c r="BV18" s="88"/>
      <c r="BW18" s="88"/>
      <c r="BX18" s="88"/>
      <c r="BY18" s="88"/>
      <c r="BZ18" s="8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7"/>
      <c r="BM19" s="88"/>
      <c r="BN19" s="88"/>
      <c r="BO19" s="88"/>
      <c r="BP19" s="88"/>
      <c r="BQ19" s="88"/>
      <c r="BR19" s="88"/>
      <c r="BS19" s="88"/>
      <c r="BT19" s="88"/>
      <c r="BU19" s="88"/>
      <c r="BV19" s="88"/>
      <c r="BW19" s="88"/>
      <c r="BX19" s="88"/>
      <c r="BY19" s="88"/>
      <c r="BZ19" s="8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7"/>
      <c r="BM20" s="88"/>
      <c r="BN20" s="88"/>
      <c r="BO20" s="88"/>
      <c r="BP20" s="88"/>
      <c r="BQ20" s="88"/>
      <c r="BR20" s="88"/>
      <c r="BS20" s="88"/>
      <c r="BT20" s="88"/>
      <c r="BU20" s="88"/>
      <c r="BV20" s="88"/>
      <c r="BW20" s="88"/>
      <c r="BX20" s="88"/>
      <c r="BY20" s="88"/>
      <c r="BZ20" s="8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7"/>
      <c r="BM21" s="88"/>
      <c r="BN21" s="88"/>
      <c r="BO21" s="88"/>
      <c r="BP21" s="88"/>
      <c r="BQ21" s="88"/>
      <c r="BR21" s="88"/>
      <c r="BS21" s="88"/>
      <c r="BT21" s="88"/>
      <c r="BU21" s="88"/>
      <c r="BV21" s="88"/>
      <c r="BW21" s="88"/>
      <c r="BX21" s="88"/>
      <c r="BY21" s="88"/>
      <c r="BZ21" s="8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7"/>
      <c r="BM22" s="88"/>
      <c r="BN22" s="88"/>
      <c r="BO22" s="88"/>
      <c r="BP22" s="88"/>
      <c r="BQ22" s="88"/>
      <c r="BR22" s="88"/>
      <c r="BS22" s="88"/>
      <c r="BT22" s="88"/>
      <c r="BU22" s="88"/>
      <c r="BV22" s="88"/>
      <c r="BW22" s="88"/>
      <c r="BX22" s="88"/>
      <c r="BY22" s="88"/>
      <c r="BZ22" s="8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7"/>
      <c r="BM23" s="88"/>
      <c r="BN23" s="88"/>
      <c r="BO23" s="88"/>
      <c r="BP23" s="88"/>
      <c r="BQ23" s="88"/>
      <c r="BR23" s="88"/>
      <c r="BS23" s="88"/>
      <c r="BT23" s="88"/>
      <c r="BU23" s="88"/>
      <c r="BV23" s="88"/>
      <c r="BW23" s="88"/>
      <c r="BX23" s="88"/>
      <c r="BY23" s="88"/>
      <c r="BZ23" s="8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7"/>
      <c r="BM24" s="88"/>
      <c r="BN24" s="88"/>
      <c r="BO24" s="88"/>
      <c r="BP24" s="88"/>
      <c r="BQ24" s="88"/>
      <c r="BR24" s="88"/>
      <c r="BS24" s="88"/>
      <c r="BT24" s="88"/>
      <c r="BU24" s="88"/>
      <c r="BV24" s="88"/>
      <c r="BW24" s="88"/>
      <c r="BX24" s="88"/>
      <c r="BY24" s="88"/>
      <c r="BZ24" s="8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7"/>
      <c r="BM25" s="88"/>
      <c r="BN25" s="88"/>
      <c r="BO25" s="88"/>
      <c r="BP25" s="88"/>
      <c r="BQ25" s="88"/>
      <c r="BR25" s="88"/>
      <c r="BS25" s="88"/>
      <c r="BT25" s="88"/>
      <c r="BU25" s="88"/>
      <c r="BV25" s="88"/>
      <c r="BW25" s="88"/>
      <c r="BX25" s="88"/>
      <c r="BY25" s="88"/>
      <c r="BZ25" s="8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7"/>
      <c r="BM26" s="88"/>
      <c r="BN26" s="88"/>
      <c r="BO26" s="88"/>
      <c r="BP26" s="88"/>
      <c r="BQ26" s="88"/>
      <c r="BR26" s="88"/>
      <c r="BS26" s="88"/>
      <c r="BT26" s="88"/>
      <c r="BU26" s="88"/>
      <c r="BV26" s="88"/>
      <c r="BW26" s="88"/>
      <c r="BX26" s="88"/>
      <c r="BY26" s="88"/>
      <c r="BZ26" s="8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7"/>
      <c r="BM27" s="88"/>
      <c r="BN27" s="88"/>
      <c r="BO27" s="88"/>
      <c r="BP27" s="88"/>
      <c r="BQ27" s="88"/>
      <c r="BR27" s="88"/>
      <c r="BS27" s="88"/>
      <c r="BT27" s="88"/>
      <c r="BU27" s="88"/>
      <c r="BV27" s="88"/>
      <c r="BW27" s="88"/>
      <c r="BX27" s="88"/>
      <c r="BY27" s="88"/>
      <c r="BZ27" s="8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7"/>
      <c r="BM28" s="88"/>
      <c r="BN28" s="88"/>
      <c r="BO28" s="88"/>
      <c r="BP28" s="88"/>
      <c r="BQ28" s="88"/>
      <c r="BR28" s="88"/>
      <c r="BS28" s="88"/>
      <c r="BT28" s="88"/>
      <c r="BU28" s="88"/>
      <c r="BV28" s="88"/>
      <c r="BW28" s="88"/>
      <c r="BX28" s="88"/>
      <c r="BY28" s="88"/>
      <c r="BZ28" s="8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7"/>
      <c r="BM29" s="88"/>
      <c r="BN29" s="88"/>
      <c r="BO29" s="88"/>
      <c r="BP29" s="88"/>
      <c r="BQ29" s="88"/>
      <c r="BR29" s="88"/>
      <c r="BS29" s="88"/>
      <c r="BT29" s="88"/>
      <c r="BU29" s="88"/>
      <c r="BV29" s="88"/>
      <c r="BW29" s="88"/>
      <c r="BX29" s="88"/>
      <c r="BY29" s="88"/>
      <c r="BZ29" s="8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7"/>
      <c r="BM30" s="88"/>
      <c r="BN30" s="88"/>
      <c r="BO30" s="88"/>
      <c r="BP30" s="88"/>
      <c r="BQ30" s="88"/>
      <c r="BR30" s="88"/>
      <c r="BS30" s="88"/>
      <c r="BT30" s="88"/>
      <c r="BU30" s="88"/>
      <c r="BV30" s="88"/>
      <c r="BW30" s="88"/>
      <c r="BX30" s="88"/>
      <c r="BY30" s="88"/>
      <c r="BZ30" s="8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7"/>
      <c r="BM31" s="88"/>
      <c r="BN31" s="88"/>
      <c r="BO31" s="88"/>
      <c r="BP31" s="88"/>
      <c r="BQ31" s="88"/>
      <c r="BR31" s="88"/>
      <c r="BS31" s="88"/>
      <c r="BT31" s="88"/>
      <c r="BU31" s="88"/>
      <c r="BV31" s="88"/>
      <c r="BW31" s="88"/>
      <c r="BX31" s="88"/>
      <c r="BY31" s="88"/>
      <c r="BZ31" s="8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7"/>
      <c r="BM32" s="88"/>
      <c r="BN32" s="88"/>
      <c r="BO32" s="88"/>
      <c r="BP32" s="88"/>
      <c r="BQ32" s="88"/>
      <c r="BR32" s="88"/>
      <c r="BS32" s="88"/>
      <c r="BT32" s="88"/>
      <c r="BU32" s="88"/>
      <c r="BV32" s="88"/>
      <c r="BW32" s="88"/>
      <c r="BX32" s="88"/>
      <c r="BY32" s="88"/>
      <c r="BZ32" s="8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7"/>
      <c r="BM33" s="88"/>
      <c r="BN33" s="88"/>
      <c r="BO33" s="88"/>
      <c r="BP33" s="88"/>
      <c r="BQ33" s="88"/>
      <c r="BR33" s="88"/>
      <c r="BS33" s="88"/>
      <c r="BT33" s="88"/>
      <c r="BU33" s="88"/>
      <c r="BV33" s="88"/>
      <c r="BW33" s="88"/>
      <c r="BX33" s="88"/>
      <c r="BY33" s="88"/>
      <c r="BZ33" s="89"/>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87"/>
      <c r="BM34" s="88"/>
      <c r="BN34" s="88"/>
      <c r="BO34" s="88"/>
      <c r="BP34" s="88"/>
      <c r="BQ34" s="88"/>
      <c r="BR34" s="88"/>
      <c r="BS34" s="88"/>
      <c r="BT34" s="88"/>
      <c r="BU34" s="88"/>
      <c r="BV34" s="88"/>
      <c r="BW34" s="88"/>
      <c r="BX34" s="88"/>
      <c r="BY34" s="88"/>
      <c r="BZ34" s="89"/>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87"/>
      <c r="BM35" s="88"/>
      <c r="BN35" s="88"/>
      <c r="BO35" s="88"/>
      <c r="BP35" s="88"/>
      <c r="BQ35" s="88"/>
      <c r="BR35" s="88"/>
      <c r="BS35" s="88"/>
      <c r="BT35" s="88"/>
      <c r="BU35" s="88"/>
      <c r="BV35" s="88"/>
      <c r="BW35" s="88"/>
      <c r="BX35" s="88"/>
      <c r="BY35" s="88"/>
      <c r="BZ35" s="8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7"/>
      <c r="BM36" s="88"/>
      <c r="BN36" s="88"/>
      <c r="BO36" s="88"/>
      <c r="BP36" s="88"/>
      <c r="BQ36" s="88"/>
      <c r="BR36" s="88"/>
      <c r="BS36" s="88"/>
      <c r="BT36" s="88"/>
      <c r="BU36" s="88"/>
      <c r="BV36" s="88"/>
      <c r="BW36" s="88"/>
      <c r="BX36" s="88"/>
      <c r="BY36" s="88"/>
      <c r="BZ36" s="8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7"/>
      <c r="BM37" s="88"/>
      <c r="BN37" s="88"/>
      <c r="BO37" s="88"/>
      <c r="BP37" s="88"/>
      <c r="BQ37" s="88"/>
      <c r="BR37" s="88"/>
      <c r="BS37" s="88"/>
      <c r="BT37" s="88"/>
      <c r="BU37" s="88"/>
      <c r="BV37" s="88"/>
      <c r="BW37" s="88"/>
      <c r="BX37" s="88"/>
      <c r="BY37" s="88"/>
      <c r="BZ37" s="8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7"/>
      <c r="BM38" s="88"/>
      <c r="BN38" s="88"/>
      <c r="BO38" s="88"/>
      <c r="BP38" s="88"/>
      <c r="BQ38" s="88"/>
      <c r="BR38" s="88"/>
      <c r="BS38" s="88"/>
      <c r="BT38" s="88"/>
      <c r="BU38" s="88"/>
      <c r="BV38" s="88"/>
      <c r="BW38" s="88"/>
      <c r="BX38" s="88"/>
      <c r="BY38" s="88"/>
      <c r="BZ38" s="8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7"/>
      <c r="BM39" s="88"/>
      <c r="BN39" s="88"/>
      <c r="BO39" s="88"/>
      <c r="BP39" s="88"/>
      <c r="BQ39" s="88"/>
      <c r="BR39" s="88"/>
      <c r="BS39" s="88"/>
      <c r="BT39" s="88"/>
      <c r="BU39" s="88"/>
      <c r="BV39" s="88"/>
      <c r="BW39" s="88"/>
      <c r="BX39" s="88"/>
      <c r="BY39" s="88"/>
      <c r="BZ39" s="8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7"/>
      <c r="BM40" s="88"/>
      <c r="BN40" s="88"/>
      <c r="BO40" s="88"/>
      <c r="BP40" s="88"/>
      <c r="BQ40" s="88"/>
      <c r="BR40" s="88"/>
      <c r="BS40" s="88"/>
      <c r="BT40" s="88"/>
      <c r="BU40" s="88"/>
      <c r="BV40" s="88"/>
      <c r="BW40" s="88"/>
      <c r="BX40" s="88"/>
      <c r="BY40" s="88"/>
      <c r="BZ40" s="8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7"/>
      <c r="BM41" s="88"/>
      <c r="BN41" s="88"/>
      <c r="BO41" s="88"/>
      <c r="BP41" s="88"/>
      <c r="BQ41" s="88"/>
      <c r="BR41" s="88"/>
      <c r="BS41" s="88"/>
      <c r="BT41" s="88"/>
      <c r="BU41" s="88"/>
      <c r="BV41" s="88"/>
      <c r="BW41" s="88"/>
      <c r="BX41" s="88"/>
      <c r="BY41" s="88"/>
      <c r="BZ41" s="8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7"/>
      <c r="BM42" s="88"/>
      <c r="BN42" s="88"/>
      <c r="BO42" s="88"/>
      <c r="BP42" s="88"/>
      <c r="BQ42" s="88"/>
      <c r="BR42" s="88"/>
      <c r="BS42" s="88"/>
      <c r="BT42" s="88"/>
      <c r="BU42" s="88"/>
      <c r="BV42" s="88"/>
      <c r="BW42" s="88"/>
      <c r="BX42" s="88"/>
      <c r="BY42" s="88"/>
      <c r="BZ42" s="8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7"/>
      <c r="BM43" s="88"/>
      <c r="BN43" s="88"/>
      <c r="BO43" s="88"/>
      <c r="BP43" s="88"/>
      <c r="BQ43" s="88"/>
      <c r="BR43" s="88"/>
      <c r="BS43" s="88"/>
      <c r="BT43" s="88"/>
      <c r="BU43" s="88"/>
      <c r="BV43" s="88"/>
      <c r="BW43" s="88"/>
      <c r="BX43" s="88"/>
      <c r="BY43" s="88"/>
      <c r="BZ43" s="8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7"/>
      <c r="BM44" s="88"/>
      <c r="BN44" s="88"/>
      <c r="BO44" s="88"/>
      <c r="BP44" s="88"/>
      <c r="BQ44" s="88"/>
      <c r="BR44" s="88"/>
      <c r="BS44" s="88"/>
      <c r="BT44" s="88"/>
      <c r="BU44" s="88"/>
      <c r="BV44" s="88"/>
      <c r="BW44" s="88"/>
      <c r="BX44" s="88"/>
      <c r="BY44" s="88"/>
      <c r="BZ44" s="8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87" t="s">
        <v>106</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87" t="s">
        <v>105</v>
      </c>
      <c r="BM66" s="88"/>
      <c r="BN66" s="88"/>
      <c r="BO66" s="88"/>
      <c r="BP66" s="88"/>
      <c r="BQ66" s="88"/>
      <c r="BR66" s="88"/>
      <c r="BS66" s="88"/>
      <c r="BT66" s="88"/>
      <c r="BU66" s="88"/>
      <c r="BV66" s="88"/>
      <c r="BW66" s="88"/>
      <c r="BX66" s="88"/>
      <c r="BY66" s="88"/>
      <c r="BZ66" s="8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87"/>
      <c r="BM67" s="88"/>
      <c r="BN67" s="88"/>
      <c r="BO67" s="88"/>
      <c r="BP67" s="88"/>
      <c r="BQ67" s="88"/>
      <c r="BR67" s="88"/>
      <c r="BS67" s="88"/>
      <c r="BT67" s="88"/>
      <c r="BU67" s="88"/>
      <c r="BV67" s="88"/>
      <c r="BW67" s="88"/>
      <c r="BX67" s="88"/>
      <c r="BY67" s="88"/>
      <c r="BZ67" s="8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87"/>
      <c r="BM68" s="88"/>
      <c r="BN68" s="88"/>
      <c r="BO68" s="88"/>
      <c r="BP68" s="88"/>
      <c r="BQ68" s="88"/>
      <c r="BR68" s="88"/>
      <c r="BS68" s="88"/>
      <c r="BT68" s="88"/>
      <c r="BU68" s="88"/>
      <c r="BV68" s="88"/>
      <c r="BW68" s="88"/>
      <c r="BX68" s="88"/>
      <c r="BY68" s="88"/>
      <c r="BZ68" s="8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87"/>
      <c r="BM69" s="88"/>
      <c r="BN69" s="88"/>
      <c r="BO69" s="88"/>
      <c r="BP69" s="88"/>
      <c r="BQ69" s="88"/>
      <c r="BR69" s="88"/>
      <c r="BS69" s="88"/>
      <c r="BT69" s="88"/>
      <c r="BU69" s="88"/>
      <c r="BV69" s="88"/>
      <c r="BW69" s="88"/>
      <c r="BX69" s="88"/>
      <c r="BY69" s="88"/>
      <c r="BZ69" s="8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87"/>
      <c r="BM70" s="88"/>
      <c r="BN70" s="88"/>
      <c r="BO70" s="88"/>
      <c r="BP70" s="88"/>
      <c r="BQ70" s="88"/>
      <c r="BR70" s="88"/>
      <c r="BS70" s="88"/>
      <c r="BT70" s="88"/>
      <c r="BU70" s="88"/>
      <c r="BV70" s="88"/>
      <c r="BW70" s="88"/>
      <c r="BX70" s="88"/>
      <c r="BY70" s="88"/>
      <c r="BZ70" s="8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87"/>
      <c r="BM71" s="88"/>
      <c r="BN71" s="88"/>
      <c r="BO71" s="88"/>
      <c r="BP71" s="88"/>
      <c r="BQ71" s="88"/>
      <c r="BR71" s="88"/>
      <c r="BS71" s="88"/>
      <c r="BT71" s="88"/>
      <c r="BU71" s="88"/>
      <c r="BV71" s="88"/>
      <c r="BW71" s="88"/>
      <c r="BX71" s="88"/>
      <c r="BY71" s="88"/>
      <c r="BZ71" s="8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87"/>
      <c r="BM72" s="88"/>
      <c r="BN72" s="88"/>
      <c r="BO72" s="88"/>
      <c r="BP72" s="88"/>
      <c r="BQ72" s="88"/>
      <c r="BR72" s="88"/>
      <c r="BS72" s="88"/>
      <c r="BT72" s="88"/>
      <c r="BU72" s="88"/>
      <c r="BV72" s="88"/>
      <c r="BW72" s="88"/>
      <c r="BX72" s="88"/>
      <c r="BY72" s="88"/>
      <c r="BZ72" s="8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87"/>
      <c r="BM73" s="88"/>
      <c r="BN73" s="88"/>
      <c r="BO73" s="88"/>
      <c r="BP73" s="88"/>
      <c r="BQ73" s="88"/>
      <c r="BR73" s="88"/>
      <c r="BS73" s="88"/>
      <c r="BT73" s="88"/>
      <c r="BU73" s="88"/>
      <c r="BV73" s="88"/>
      <c r="BW73" s="88"/>
      <c r="BX73" s="88"/>
      <c r="BY73" s="88"/>
      <c r="BZ73" s="8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87"/>
      <c r="BM74" s="88"/>
      <c r="BN74" s="88"/>
      <c r="BO74" s="88"/>
      <c r="BP74" s="88"/>
      <c r="BQ74" s="88"/>
      <c r="BR74" s="88"/>
      <c r="BS74" s="88"/>
      <c r="BT74" s="88"/>
      <c r="BU74" s="88"/>
      <c r="BV74" s="88"/>
      <c r="BW74" s="88"/>
      <c r="BX74" s="88"/>
      <c r="BY74" s="88"/>
      <c r="BZ74" s="8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87"/>
      <c r="BM75" s="88"/>
      <c r="BN75" s="88"/>
      <c r="BO75" s="88"/>
      <c r="BP75" s="88"/>
      <c r="BQ75" s="88"/>
      <c r="BR75" s="88"/>
      <c r="BS75" s="88"/>
      <c r="BT75" s="88"/>
      <c r="BU75" s="88"/>
      <c r="BV75" s="88"/>
      <c r="BW75" s="88"/>
      <c r="BX75" s="88"/>
      <c r="BY75" s="88"/>
      <c r="BZ75" s="8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87"/>
      <c r="BM76" s="88"/>
      <c r="BN76" s="88"/>
      <c r="BO76" s="88"/>
      <c r="BP76" s="88"/>
      <c r="BQ76" s="88"/>
      <c r="BR76" s="88"/>
      <c r="BS76" s="88"/>
      <c r="BT76" s="88"/>
      <c r="BU76" s="88"/>
      <c r="BV76" s="88"/>
      <c r="BW76" s="88"/>
      <c r="BX76" s="88"/>
      <c r="BY76" s="88"/>
      <c r="BZ76" s="8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87"/>
      <c r="BM77" s="88"/>
      <c r="BN77" s="88"/>
      <c r="BO77" s="88"/>
      <c r="BP77" s="88"/>
      <c r="BQ77" s="88"/>
      <c r="BR77" s="88"/>
      <c r="BS77" s="88"/>
      <c r="BT77" s="88"/>
      <c r="BU77" s="88"/>
      <c r="BV77" s="88"/>
      <c r="BW77" s="88"/>
      <c r="BX77" s="88"/>
      <c r="BY77" s="88"/>
      <c r="BZ77" s="8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87"/>
      <c r="BM78" s="88"/>
      <c r="BN78" s="88"/>
      <c r="BO78" s="88"/>
      <c r="BP78" s="88"/>
      <c r="BQ78" s="88"/>
      <c r="BR78" s="88"/>
      <c r="BS78" s="88"/>
      <c r="BT78" s="88"/>
      <c r="BU78" s="88"/>
      <c r="BV78" s="88"/>
      <c r="BW78" s="88"/>
      <c r="BX78" s="88"/>
      <c r="BY78" s="88"/>
      <c r="BZ78" s="89"/>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87"/>
      <c r="BM79" s="88"/>
      <c r="BN79" s="88"/>
      <c r="BO79" s="88"/>
      <c r="BP79" s="88"/>
      <c r="BQ79" s="88"/>
      <c r="BR79" s="88"/>
      <c r="BS79" s="88"/>
      <c r="BT79" s="88"/>
      <c r="BU79" s="88"/>
      <c r="BV79" s="88"/>
      <c r="BW79" s="88"/>
      <c r="BX79" s="88"/>
      <c r="BY79" s="88"/>
      <c r="BZ79" s="89"/>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87"/>
      <c r="BM80" s="88"/>
      <c r="BN80" s="88"/>
      <c r="BO80" s="88"/>
      <c r="BP80" s="88"/>
      <c r="BQ80" s="88"/>
      <c r="BR80" s="88"/>
      <c r="BS80" s="88"/>
      <c r="BT80" s="88"/>
      <c r="BU80" s="88"/>
      <c r="BV80" s="88"/>
      <c r="BW80" s="88"/>
      <c r="BX80" s="88"/>
      <c r="BY80" s="88"/>
      <c r="BZ80" s="8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87"/>
      <c r="BM81" s="88"/>
      <c r="BN81" s="88"/>
      <c r="BO81" s="88"/>
      <c r="BP81" s="88"/>
      <c r="BQ81" s="88"/>
      <c r="BR81" s="88"/>
      <c r="BS81" s="88"/>
      <c r="BT81" s="88"/>
      <c r="BU81" s="88"/>
      <c r="BV81" s="88"/>
      <c r="BW81" s="88"/>
      <c r="BX81" s="88"/>
      <c r="BY81" s="88"/>
      <c r="BZ81" s="8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90"/>
      <c r="BM82" s="91"/>
      <c r="BN82" s="91"/>
      <c r="BO82" s="91"/>
      <c r="BP82" s="91"/>
      <c r="BQ82" s="91"/>
      <c r="BR82" s="91"/>
      <c r="BS82" s="91"/>
      <c r="BT82" s="91"/>
      <c r="BU82" s="91"/>
      <c r="BV82" s="91"/>
      <c r="BW82" s="91"/>
      <c r="BX82" s="91"/>
      <c r="BY82" s="91"/>
      <c r="BZ82" s="92"/>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topLeftCell="DZ1" workbookViewId="0">
      <selection activeCell="DV8" sqref="DV8"/>
    </sheetView>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0" t="s">
        <v>49</v>
      </c>
      <c r="I3" s="81"/>
      <c r="J3" s="81"/>
      <c r="K3" s="81"/>
      <c r="L3" s="81"/>
      <c r="M3" s="81"/>
      <c r="N3" s="81"/>
      <c r="O3" s="81"/>
      <c r="P3" s="81"/>
      <c r="Q3" s="81"/>
      <c r="R3" s="81"/>
      <c r="S3" s="81"/>
      <c r="T3" s="81"/>
      <c r="U3" s="81"/>
      <c r="V3" s="82"/>
      <c r="W3" s="86" t="s">
        <v>50</v>
      </c>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t="s">
        <v>51</v>
      </c>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row>
    <row r="4" spans="1:143">
      <c r="A4" s="26" t="s">
        <v>52</v>
      </c>
      <c r="B4" s="28"/>
      <c r="C4" s="28"/>
      <c r="D4" s="28"/>
      <c r="E4" s="28"/>
      <c r="F4" s="28"/>
      <c r="G4" s="28"/>
      <c r="H4" s="83"/>
      <c r="I4" s="84"/>
      <c r="J4" s="84"/>
      <c r="K4" s="84"/>
      <c r="L4" s="84"/>
      <c r="M4" s="84"/>
      <c r="N4" s="84"/>
      <c r="O4" s="84"/>
      <c r="P4" s="84"/>
      <c r="Q4" s="84"/>
      <c r="R4" s="84"/>
      <c r="S4" s="84"/>
      <c r="T4" s="84"/>
      <c r="U4" s="84"/>
      <c r="V4" s="85"/>
      <c r="W4" s="79" t="s">
        <v>53</v>
      </c>
      <c r="X4" s="79"/>
      <c r="Y4" s="79"/>
      <c r="Z4" s="79"/>
      <c r="AA4" s="79"/>
      <c r="AB4" s="79"/>
      <c r="AC4" s="79"/>
      <c r="AD4" s="79"/>
      <c r="AE4" s="79"/>
      <c r="AF4" s="79"/>
      <c r="AG4" s="79"/>
      <c r="AH4" s="79" t="s">
        <v>54</v>
      </c>
      <c r="AI4" s="79"/>
      <c r="AJ4" s="79"/>
      <c r="AK4" s="79"/>
      <c r="AL4" s="79"/>
      <c r="AM4" s="79"/>
      <c r="AN4" s="79"/>
      <c r="AO4" s="79"/>
      <c r="AP4" s="79"/>
      <c r="AQ4" s="79"/>
      <c r="AR4" s="79"/>
      <c r="AS4" s="79" t="s">
        <v>55</v>
      </c>
      <c r="AT4" s="79"/>
      <c r="AU4" s="79"/>
      <c r="AV4" s="79"/>
      <c r="AW4" s="79"/>
      <c r="AX4" s="79"/>
      <c r="AY4" s="79"/>
      <c r="AZ4" s="79"/>
      <c r="BA4" s="79"/>
      <c r="BB4" s="79"/>
      <c r="BC4" s="79"/>
      <c r="BD4" s="79" t="s">
        <v>56</v>
      </c>
      <c r="BE4" s="79"/>
      <c r="BF4" s="79"/>
      <c r="BG4" s="79"/>
      <c r="BH4" s="79"/>
      <c r="BI4" s="79"/>
      <c r="BJ4" s="79"/>
      <c r="BK4" s="79"/>
      <c r="BL4" s="79"/>
      <c r="BM4" s="79"/>
      <c r="BN4" s="79"/>
      <c r="BO4" s="79" t="s">
        <v>57</v>
      </c>
      <c r="BP4" s="79"/>
      <c r="BQ4" s="79"/>
      <c r="BR4" s="79"/>
      <c r="BS4" s="79"/>
      <c r="BT4" s="79"/>
      <c r="BU4" s="79"/>
      <c r="BV4" s="79"/>
      <c r="BW4" s="79"/>
      <c r="BX4" s="79"/>
      <c r="BY4" s="79"/>
      <c r="BZ4" s="79" t="s">
        <v>58</v>
      </c>
      <c r="CA4" s="79"/>
      <c r="CB4" s="79"/>
      <c r="CC4" s="79"/>
      <c r="CD4" s="79"/>
      <c r="CE4" s="79"/>
      <c r="CF4" s="79"/>
      <c r="CG4" s="79"/>
      <c r="CH4" s="79"/>
      <c r="CI4" s="79"/>
      <c r="CJ4" s="79"/>
      <c r="CK4" s="79" t="s">
        <v>59</v>
      </c>
      <c r="CL4" s="79"/>
      <c r="CM4" s="79"/>
      <c r="CN4" s="79"/>
      <c r="CO4" s="79"/>
      <c r="CP4" s="79"/>
      <c r="CQ4" s="79"/>
      <c r="CR4" s="79"/>
      <c r="CS4" s="79"/>
      <c r="CT4" s="79"/>
      <c r="CU4" s="79"/>
      <c r="CV4" s="79" t="s">
        <v>60</v>
      </c>
      <c r="CW4" s="79"/>
      <c r="CX4" s="79"/>
      <c r="CY4" s="79"/>
      <c r="CZ4" s="79"/>
      <c r="DA4" s="79"/>
      <c r="DB4" s="79"/>
      <c r="DC4" s="79"/>
      <c r="DD4" s="79"/>
      <c r="DE4" s="79"/>
      <c r="DF4" s="79"/>
      <c r="DG4" s="79" t="s">
        <v>61</v>
      </c>
      <c r="DH4" s="79"/>
      <c r="DI4" s="79"/>
      <c r="DJ4" s="79"/>
      <c r="DK4" s="79"/>
      <c r="DL4" s="79"/>
      <c r="DM4" s="79"/>
      <c r="DN4" s="79"/>
      <c r="DO4" s="79"/>
      <c r="DP4" s="79"/>
      <c r="DQ4" s="79"/>
      <c r="DR4" s="79" t="s">
        <v>62</v>
      </c>
      <c r="DS4" s="79"/>
      <c r="DT4" s="79"/>
      <c r="DU4" s="79"/>
      <c r="DV4" s="79"/>
      <c r="DW4" s="79"/>
      <c r="DX4" s="79"/>
      <c r="DY4" s="79"/>
      <c r="DZ4" s="79"/>
      <c r="EA4" s="79"/>
      <c r="EB4" s="79"/>
      <c r="EC4" s="79" t="s">
        <v>63</v>
      </c>
      <c r="ED4" s="79"/>
      <c r="EE4" s="79"/>
      <c r="EF4" s="79"/>
      <c r="EG4" s="79"/>
      <c r="EH4" s="79"/>
      <c r="EI4" s="79"/>
      <c r="EJ4" s="79"/>
      <c r="EK4" s="79"/>
      <c r="EL4" s="79"/>
      <c r="EM4" s="79"/>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343072</v>
      </c>
      <c r="D6" s="31">
        <f t="shared" si="3"/>
        <v>46</v>
      </c>
      <c r="E6" s="31">
        <f t="shared" si="3"/>
        <v>1</v>
      </c>
      <c r="F6" s="31">
        <f t="shared" si="3"/>
        <v>0</v>
      </c>
      <c r="G6" s="31">
        <f t="shared" si="3"/>
        <v>1</v>
      </c>
      <c r="H6" s="31" t="str">
        <f t="shared" si="3"/>
        <v>広島県　熊野町</v>
      </c>
      <c r="I6" s="31" t="str">
        <f t="shared" si="3"/>
        <v>法適用</v>
      </c>
      <c r="J6" s="31" t="str">
        <f t="shared" si="3"/>
        <v>水道事業</v>
      </c>
      <c r="K6" s="31" t="str">
        <f t="shared" si="3"/>
        <v>末端給水事業</v>
      </c>
      <c r="L6" s="31" t="str">
        <f t="shared" si="3"/>
        <v>A6</v>
      </c>
      <c r="M6" s="32" t="str">
        <f t="shared" si="3"/>
        <v>-</v>
      </c>
      <c r="N6" s="32">
        <f t="shared" si="3"/>
        <v>96.1</v>
      </c>
      <c r="O6" s="32">
        <f t="shared" si="3"/>
        <v>87.62</v>
      </c>
      <c r="P6" s="32">
        <f t="shared" si="3"/>
        <v>4666</v>
      </c>
      <c r="Q6" s="32">
        <f t="shared" si="3"/>
        <v>24667</v>
      </c>
      <c r="R6" s="32">
        <f t="shared" si="3"/>
        <v>33.76</v>
      </c>
      <c r="S6" s="32">
        <f t="shared" si="3"/>
        <v>730.66</v>
      </c>
      <c r="T6" s="32">
        <f t="shared" si="3"/>
        <v>21537</v>
      </c>
      <c r="U6" s="32">
        <f t="shared" si="3"/>
        <v>12.05</v>
      </c>
      <c r="V6" s="32">
        <f t="shared" si="3"/>
        <v>1787.3</v>
      </c>
      <c r="W6" s="33">
        <f>IF(W7="",NA(),W7)</f>
        <v>107.14</v>
      </c>
      <c r="X6" s="33">
        <f t="shared" ref="X6:AF6" si="4">IF(X7="",NA(),X7)</f>
        <v>107.24</v>
      </c>
      <c r="Y6" s="33">
        <f t="shared" si="4"/>
        <v>104.17</v>
      </c>
      <c r="Z6" s="33">
        <f t="shared" si="4"/>
        <v>109.78</v>
      </c>
      <c r="AA6" s="33">
        <f t="shared" si="4"/>
        <v>118.66</v>
      </c>
      <c r="AB6" s="33">
        <f t="shared" si="4"/>
        <v>107.37</v>
      </c>
      <c r="AC6" s="33">
        <f t="shared" si="4"/>
        <v>107.57</v>
      </c>
      <c r="AD6" s="33">
        <f t="shared" si="4"/>
        <v>106.55</v>
      </c>
      <c r="AE6" s="33">
        <f t="shared" si="4"/>
        <v>110.01</v>
      </c>
      <c r="AF6" s="33">
        <f t="shared" si="4"/>
        <v>111.21</v>
      </c>
      <c r="AG6" s="32" t="str">
        <f>IF(AG7="","",IF(AG7="-","【-】","【"&amp;SUBSTITUTE(TEXT(AG7,"#,##0.00"),"-","△")&amp;"】"))</f>
        <v>【113.56】</v>
      </c>
      <c r="AH6" s="32">
        <f>IF(AH7="",NA(),AH7)</f>
        <v>0</v>
      </c>
      <c r="AI6" s="32">
        <f t="shared" ref="AI6:AQ6" si="5">IF(AI7="",NA(),AI7)</f>
        <v>0</v>
      </c>
      <c r="AJ6" s="32">
        <f t="shared" si="5"/>
        <v>0</v>
      </c>
      <c r="AK6" s="32">
        <f t="shared" si="5"/>
        <v>0</v>
      </c>
      <c r="AL6" s="32">
        <f t="shared" si="5"/>
        <v>0</v>
      </c>
      <c r="AM6" s="33">
        <f t="shared" si="5"/>
        <v>8.5</v>
      </c>
      <c r="AN6" s="33">
        <f t="shared" si="5"/>
        <v>9.34</v>
      </c>
      <c r="AO6" s="33">
        <f t="shared" si="5"/>
        <v>9.56</v>
      </c>
      <c r="AP6" s="33">
        <f t="shared" si="5"/>
        <v>2.8</v>
      </c>
      <c r="AQ6" s="33">
        <f t="shared" si="5"/>
        <v>1.93</v>
      </c>
      <c r="AR6" s="32" t="str">
        <f>IF(AR7="","",IF(AR7="-","【-】","【"&amp;SUBSTITUTE(TEXT(AR7,"#,##0.00"),"-","△")&amp;"】"))</f>
        <v>【0.87】</v>
      </c>
      <c r="AS6" s="33">
        <f>IF(AS7="",NA(),AS7)</f>
        <v>594.41</v>
      </c>
      <c r="AT6" s="33">
        <f t="shared" ref="AT6:BB6" si="6">IF(AT7="",NA(),AT7)</f>
        <v>695.8</v>
      </c>
      <c r="AU6" s="33">
        <f t="shared" si="6"/>
        <v>756.54</v>
      </c>
      <c r="AV6" s="33">
        <f t="shared" si="6"/>
        <v>724.45</v>
      </c>
      <c r="AW6" s="33">
        <f t="shared" si="6"/>
        <v>894.9</v>
      </c>
      <c r="AX6" s="33">
        <f t="shared" si="6"/>
        <v>995.5</v>
      </c>
      <c r="AY6" s="33">
        <f t="shared" si="6"/>
        <v>915.5</v>
      </c>
      <c r="AZ6" s="33">
        <f t="shared" si="6"/>
        <v>963.24</v>
      </c>
      <c r="BA6" s="33">
        <f t="shared" si="6"/>
        <v>381.53</v>
      </c>
      <c r="BB6" s="33">
        <f t="shared" si="6"/>
        <v>391.54</v>
      </c>
      <c r="BC6" s="32" t="str">
        <f>IF(BC7="","",IF(BC7="-","【-】","【"&amp;SUBSTITUTE(TEXT(BC7,"#,##0.00"),"-","△")&amp;"】"))</f>
        <v>【262.74】</v>
      </c>
      <c r="BD6" s="32">
        <f>IF(BD7="",NA(),BD7)</f>
        <v>0</v>
      </c>
      <c r="BE6" s="32">
        <f t="shared" ref="BE6:BM6" si="7">IF(BE7="",NA(),BE7)</f>
        <v>0</v>
      </c>
      <c r="BF6" s="32">
        <f t="shared" si="7"/>
        <v>0</v>
      </c>
      <c r="BG6" s="32">
        <f t="shared" si="7"/>
        <v>0</v>
      </c>
      <c r="BH6" s="32">
        <f t="shared" si="7"/>
        <v>0</v>
      </c>
      <c r="BI6" s="33">
        <f t="shared" si="7"/>
        <v>414.59</v>
      </c>
      <c r="BJ6" s="33">
        <f t="shared" si="7"/>
        <v>404.78</v>
      </c>
      <c r="BK6" s="33">
        <f t="shared" si="7"/>
        <v>400.38</v>
      </c>
      <c r="BL6" s="33">
        <f t="shared" si="7"/>
        <v>393.27</v>
      </c>
      <c r="BM6" s="33">
        <f t="shared" si="7"/>
        <v>386.97</v>
      </c>
      <c r="BN6" s="32" t="str">
        <f>IF(BN7="","",IF(BN7="-","【-】","【"&amp;SUBSTITUTE(TEXT(BN7,"#,##0.00"),"-","△")&amp;"】"))</f>
        <v>【276.38】</v>
      </c>
      <c r="BO6" s="33">
        <f>IF(BO7="",NA(),BO7)</f>
        <v>103.8</v>
      </c>
      <c r="BP6" s="33">
        <f t="shared" ref="BP6:BX6" si="8">IF(BP7="",NA(),BP7)</f>
        <v>103.07</v>
      </c>
      <c r="BQ6" s="33">
        <f t="shared" si="8"/>
        <v>100.15</v>
      </c>
      <c r="BR6" s="33">
        <f t="shared" si="8"/>
        <v>105.57</v>
      </c>
      <c r="BS6" s="33">
        <f t="shared" si="8"/>
        <v>115.51</v>
      </c>
      <c r="BT6" s="33">
        <f t="shared" si="8"/>
        <v>97.71</v>
      </c>
      <c r="BU6" s="33">
        <f t="shared" si="8"/>
        <v>98.07</v>
      </c>
      <c r="BV6" s="33">
        <f t="shared" si="8"/>
        <v>96.56</v>
      </c>
      <c r="BW6" s="33">
        <f t="shared" si="8"/>
        <v>100.47</v>
      </c>
      <c r="BX6" s="33">
        <f t="shared" si="8"/>
        <v>101.72</v>
      </c>
      <c r="BY6" s="32" t="str">
        <f>IF(BY7="","",IF(BY7="-","【-】","【"&amp;SUBSTITUTE(TEXT(BY7,"#,##0.00"),"-","△")&amp;"】"))</f>
        <v>【104.99】</v>
      </c>
      <c r="BZ6" s="33">
        <f>IF(BZ7="",NA(),BZ7)</f>
        <v>231.01</v>
      </c>
      <c r="CA6" s="33">
        <f t="shared" ref="CA6:CI6" si="9">IF(CA7="",NA(),CA7)</f>
        <v>230.79</v>
      </c>
      <c r="CB6" s="33">
        <f t="shared" si="9"/>
        <v>238.7</v>
      </c>
      <c r="CC6" s="33">
        <f t="shared" si="9"/>
        <v>225.23</v>
      </c>
      <c r="CD6" s="33">
        <f t="shared" si="9"/>
        <v>206.1</v>
      </c>
      <c r="CE6" s="33">
        <f t="shared" si="9"/>
        <v>173.56</v>
      </c>
      <c r="CF6" s="33">
        <f t="shared" si="9"/>
        <v>172.26</v>
      </c>
      <c r="CG6" s="33">
        <f t="shared" si="9"/>
        <v>177.14</v>
      </c>
      <c r="CH6" s="33">
        <f t="shared" si="9"/>
        <v>169.82</v>
      </c>
      <c r="CI6" s="33">
        <f t="shared" si="9"/>
        <v>168.2</v>
      </c>
      <c r="CJ6" s="32" t="str">
        <f>IF(CJ7="","",IF(CJ7="-","【-】","【"&amp;SUBSTITUTE(TEXT(CJ7,"#,##0.00"),"-","△")&amp;"】"))</f>
        <v>【163.72】</v>
      </c>
      <c r="CK6" s="33">
        <f>IF(CK7="",NA(),CK7)</f>
        <v>59.93</v>
      </c>
      <c r="CL6" s="33">
        <f t="shared" ref="CL6:CT6" si="10">IF(CL7="",NA(),CL7)</f>
        <v>58.38</v>
      </c>
      <c r="CM6" s="33">
        <f t="shared" si="10"/>
        <v>59.37</v>
      </c>
      <c r="CN6" s="33">
        <f t="shared" si="10"/>
        <v>59.2</v>
      </c>
      <c r="CO6" s="33">
        <f t="shared" si="10"/>
        <v>59.12</v>
      </c>
      <c r="CP6" s="33">
        <f t="shared" si="10"/>
        <v>55.84</v>
      </c>
      <c r="CQ6" s="33">
        <f t="shared" si="10"/>
        <v>55.68</v>
      </c>
      <c r="CR6" s="33">
        <f t="shared" si="10"/>
        <v>55.64</v>
      </c>
      <c r="CS6" s="33">
        <f t="shared" si="10"/>
        <v>55.13</v>
      </c>
      <c r="CT6" s="33">
        <f t="shared" si="10"/>
        <v>54.77</v>
      </c>
      <c r="CU6" s="32" t="str">
        <f>IF(CU7="","",IF(CU7="-","【-】","【"&amp;SUBSTITUTE(TEXT(CU7,"#,##0.00"),"-","△")&amp;"】"))</f>
        <v>【59.76】</v>
      </c>
      <c r="CV6" s="33">
        <f>IF(CV7="",NA(),CV7)</f>
        <v>94.31</v>
      </c>
      <c r="CW6" s="33">
        <f t="shared" ref="CW6:DE6" si="11">IF(CW7="",NA(),CW7)</f>
        <v>96.6</v>
      </c>
      <c r="CX6" s="33">
        <f t="shared" si="11"/>
        <v>93.8</v>
      </c>
      <c r="CY6" s="33">
        <f t="shared" si="11"/>
        <v>92.62</v>
      </c>
      <c r="CZ6" s="33">
        <f t="shared" si="11"/>
        <v>93.03</v>
      </c>
      <c r="DA6" s="33">
        <f t="shared" si="11"/>
        <v>83.11</v>
      </c>
      <c r="DB6" s="33">
        <f t="shared" si="11"/>
        <v>83.18</v>
      </c>
      <c r="DC6" s="33">
        <f t="shared" si="11"/>
        <v>83.09</v>
      </c>
      <c r="DD6" s="33">
        <f t="shared" si="11"/>
        <v>83</v>
      </c>
      <c r="DE6" s="33">
        <f t="shared" si="11"/>
        <v>82.89</v>
      </c>
      <c r="DF6" s="32" t="str">
        <f>IF(DF7="","",IF(DF7="-","【-】","【"&amp;SUBSTITUTE(TEXT(DF7,"#,##0.00"),"-","△")&amp;"】"))</f>
        <v>【89.95】</v>
      </c>
      <c r="DG6" s="33">
        <f>IF(DG7="",NA(),DG7)</f>
        <v>43.48</v>
      </c>
      <c r="DH6" s="33">
        <f t="shared" ref="DH6:DP6" si="12">IF(DH7="",NA(),DH7)</f>
        <v>43.67</v>
      </c>
      <c r="DI6" s="33">
        <f t="shared" si="12"/>
        <v>44.53</v>
      </c>
      <c r="DJ6" s="33">
        <f t="shared" si="12"/>
        <v>49.59</v>
      </c>
      <c r="DK6" s="33">
        <f t="shared" si="12"/>
        <v>50.12</v>
      </c>
      <c r="DL6" s="33">
        <f t="shared" si="12"/>
        <v>37.090000000000003</v>
      </c>
      <c r="DM6" s="33">
        <f t="shared" si="12"/>
        <v>38.07</v>
      </c>
      <c r="DN6" s="33">
        <f t="shared" si="12"/>
        <v>39.06</v>
      </c>
      <c r="DO6" s="33">
        <f t="shared" si="12"/>
        <v>46.66</v>
      </c>
      <c r="DP6" s="33">
        <f t="shared" si="12"/>
        <v>47.46</v>
      </c>
      <c r="DQ6" s="32" t="str">
        <f>IF(DQ7="","",IF(DQ7="-","【-】","【"&amp;SUBSTITUTE(TEXT(DQ7,"#,##0.00"),"-","△")&amp;"】"))</f>
        <v>【47.18】</v>
      </c>
      <c r="DR6" s="33">
        <f>IF(DR7="",NA(),DR7)</f>
        <v>13.87</v>
      </c>
      <c r="DS6" s="33">
        <f t="shared" ref="DS6:EA6" si="13">IF(DS7="",NA(),DS7)</f>
        <v>13.68</v>
      </c>
      <c r="DT6" s="33">
        <f t="shared" si="13"/>
        <v>14.74</v>
      </c>
      <c r="DU6" s="33">
        <f t="shared" si="13"/>
        <v>15.51</v>
      </c>
      <c r="DV6" s="32">
        <f t="shared" si="13"/>
        <v>16.27</v>
      </c>
      <c r="DW6" s="33">
        <f t="shared" si="13"/>
        <v>6.63</v>
      </c>
      <c r="DX6" s="33">
        <f t="shared" si="13"/>
        <v>7.73</v>
      </c>
      <c r="DY6" s="33">
        <f t="shared" si="13"/>
        <v>8.8699999999999992</v>
      </c>
      <c r="DZ6" s="33">
        <f t="shared" si="13"/>
        <v>9.85</v>
      </c>
      <c r="EA6" s="33">
        <f t="shared" si="13"/>
        <v>9.7100000000000009</v>
      </c>
      <c r="EB6" s="32" t="str">
        <f>IF(EB7="","",IF(EB7="-","【-】","【"&amp;SUBSTITUTE(TEXT(EB7,"#,##0.00"),"-","△")&amp;"】"))</f>
        <v>【13.18】</v>
      </c>
      <c r="EC6" s="32">
        <f>IF(EC7="",NA(),EC7)</f>
        <v>0</v>
      </c>
      <c r="ED6" s="32">
        <f t="shared" ref="ED6:EL6" si="14">IF(ED7="",NA(),ED7)</f>
        <v>0</v>
      </c>
      <c r="EE6" s="32">
        <f t="shared" si="14"/>
        <v>0</v>
      </c>
      <c r="EF6" s="32">
        <f t="shared" si="14"/>
        <v>0</v>
      </c>
      <c r="EG6" s="32">
        <f t="shared" si="14"/>
        <v>0</v>
      </c>
      <c r="EH6" s="33">
        <f t="shared" si="14"/>
        <v>0.78</v>
      </c>
      <c r="EI6" s="33">
        <f t="shared" si="14"/>
        <v>0.67</v>
      </c>
      <c r="EJ6" s="33">
        <f t="shared" si="14"/>
        <v>0.67</v>
      </c>
      <c r="EK6" s="33">
        <f t="shared" si="14"/>
        <v>0.66</v>
      </c>
      <c r="EL6" s="33">
        <f t="shared" si="14"/>
        <v>0.99</v>
      </c>
      <c r="EM6" s="32" t="str">
        <f>IF(EM7="","",IF(EM7="-","【-】","【"&amp;SUBSTITUTE(TEXT(EM7,"#,##0.00"),"-","△")&amp;"】"))</f>
        <v>【0.85】</v>
      </c>
    </row>
    <row r="7" spans="1:143" s="34" customFormat="1">
      <c r="A7" s="26"/>
      <c r="B7" s="35">
        <v>2015</v>
      </c>
      <c r="C7" s="35">
        <v>343072</v>
      </c>
      <c r="D7" s="35">
        <v>46</v>
      </c>
      <c r="E7" s="35">
        <v>1</v>
      </c>
      <c r="F7" s="35">
        <v>0</v>
      </c>
      <c r="G7" s="35">
        <v>1</v>
      </c>
      <c r="H7" s="35" t="s">
        <v>93</v>
      </c>
      <c r="I7" s="35" t="s">
        <v>94</v>
      </c>
      <c r="J7" s="35" t="s">
        <v>95</v>
      </c>
      <c r="K7" s="35" t="s">
        <v>96</v>
      </c>
      <c r="L7" s="35" t="s">
        <v>97</v>
      </c>
      <c r="M7" s="36" t="s">
        <v>98</v>
      </c>
      <c r="N7" s="36">
        <v>96.1</v>
      </c>
      <c r="O7" s="36">
        <v>87.62</v>
      </c>
      <c r="P7" s="36">
        <v>4666</v>
      </c>
      <c r="Q7" s="36">
        <v>24667</v>
      </c>
      <c r="R7" s="36">
        <v>33.76</v>
      </c>
      <c r="S7" s="36">
        <v>730.66</v>
      </c>
      <c r="T7" s="36">
        <v>21537</v>
      </c>
      <c r="U7" s="36">
        <v>12.05</v>
      </c>
      <c r="V7" s="36">
        <v>1787.3</v>
      </c>
      <c r="W7" s="36">
        <v>107.14</v>
      </c>
      <c r="X7" s="36">
        <v>107.24</v>
      </c>
      <c r="Y7" s="36">
        <v>104.17</v>
      </c>
      <c r="Z7" s="36">
        <v>109.78</v>
      </c>
      <c r="AA7" s="36">
        <v>118.66</v>
      </c>
      <c r="AB7" s="36">
        <v>107.37</v>
      </c>
      <c r="AC7" s="36">
        <v>107.57</v>
      </c>
      <c r="AD7" s="36">
        <v>106.55</v>
      </c>
      <c r="AE7" s="36">
        <v>110.01</v>
      </c>
      <c r="AF7" s="36">
        <v>111.21</v>
      </c>
      <c r="AG7" s="36">
        <v>113.56</v>
      </c>
      <c r="AH7" s="36">
        <v>0</v>
      </c>
      <c r="AI7" s="36">
        <v>0</v>
      </c>
      <c r="AJ7" s="36">
        <v>0</v>
      </c>
      <c r="AK7" s="36">
        <v>0</v>
      </c>
      <c r="AL7" s="36">
        <v>0</v>
      </c>
      <c r="AM7" s="36">
        <v>8.5</v>
      </c>
      <c r="AN7" s="36">
        <v>9.34</v>
      </c>
      <c r="AO7" s="36">
        <v>9.56</v>
      </c>
      <c r="AP7" s="36">
        <v>2.8</v>
      </c>
      <c r="AQ7" s="36">
        <v>1.93</v>
      </c>
      <c r="AR7" s="36">
        <v>0.87</v>
      </c>
      <c r="AS7" s="36">
        <v>594.41</v>
      </c>
      <c r="AT7" s="36">
        <v>695.8</v>
      </c>
      <c r="AU7" s="36">
        <v>756.54</v>
      </c>
      <c r="AV7" s="36">
        <v>724.45</v>
      </c>
      <c r="AW7" s="36">
        <v>894.9</v>
      </c>
      <c r="AX7" s="36">
        <v>995.5</v>
      </c>
      <c r="AY7" s="36">
        <v>915.5</v>
      </c>
      <c r="AZ7" s="36">
        <v>963.24</v>
      </c>
      <c r="BA7" s="36">
        <v>381.53</v>
      </c>
      <c r="BB7" s="36">
        <v>391.54</v>
      </c>
      <c r="BC7" s="36">
        <v>262.74</v>
      </c>
      <c r="BD7" s="36">
        <v>0</v>
      </c>
      <c r="BE7" s="36">
        <v>0</v>
      </c>
      <c r="BF7" s="36">
        <v>0</v>
      </c>
      <c r="BG7" s="36">
        <v>0</v>
      </c>
      <c r="BH7" s="36">
        <v>0</v>
      </c>
      <c r="BI7" s="36">
        <v>414.59</v>
      </c>
      <c r="BJ7" s="36">
        <v>404.78</v>
      </c>
      <c r="BK7" s="36">
        <v>400.38</v>
      </c>
      <c r="BL7" s="36">
        <v>393.27</v>
      </c>
      <c r="BM7" s="36">
        <v>386.97</v>
      </c>
      <c r="BN7" s="36">
        <v>276.38</v>
      </c>
      <c r="BO7" s="36">
        <v>103.8</v>
      </c>
      <c r="BP7" s="36">
        <v>103.07</v>
      </c>
      <c r="BQ7" s="36">
        <v>100.15</v>
      </c>
      <c r="BR7" s="36">
        <v>105.57</v>
      </c>
      <c r="BS7" s="36">
        <v>115.51</v>
      </c>
      <c r="BT7" s="36">
        <v>97.71</v>
      </c>
      <c r="BU7" s="36">
        <v>98.07</v>
      </c>
      <c r="BV7" s="36">
        <v>96.56</v>
      </c>
      <c r="BW7" s="36">
        <v>100.47</v>
      </c>
      <c r="BX7" s="36">
        <v>101.72</v>
      </c>
      <c r="BY7" s="36">
        <v>104.99</v>
      </c>
      <c r="BZ7" s="36">
        <v>231.01</v>
      </c>
      <c r="CA7" s="36">
        <v>230.79</v>
      </c>
      <c r="CB7" s="36">
        <v>238.7</v>
      </c>
      <c r="CC7" s="36">
        <v>225.23</v>
      </c>
      <c r="CD7" s="36">
        <v>206.1</v>
      </c>
      <c r="CE7" s="36">
        <v>173.56</v>
      </c>
      <c r="CF7" s="36">
        <v>172.26</v>
      </c>
      <c r="CG7" s="36">
        <v>177.14</v>
      </c>
      <c r="CH7" s="36">
        <v>169.82</v>
      </c>
      <c r="CI7" s="36">
        <v>168.2</v>
      </c>
      <c r="CJ7" s="36">
        <v>163.72</v>
      </c>
      <c r="CK7" s="36">
        <v>59.93</v>
      </c>
      <c r="CL7" s="36">
        <v>58.38</v>
      </c>
      <c r="CM7" s="36">
        <v>59.37</v>
      </c>
      <c r="CN7" s="36">
        <v>59.2</v>
      </c>
      <c r="CO7" s="36">
        <v>59.12</v>
      </c>
      <c r="CP7" s="36">
        <v>55.84</v>
      </c>
      <c r="CQ7" s="36">
        <v>55.68</v>
      </c>
      <c r="CR7" s="36">
        <v>55.64</v>
      </c>
      <c r="CS7" s="36">
        <v>55.13</v>
      </c>
      <c r="CT7" s="36">
        <v>54.77</v>
      </c>
      <c r="CU7" s="36">
        <v>59.76</v>
      </c>
      <c r="CV7" s="36">
        <v>94.31</v>
      </c>
      <c r="CW7" s="36">
        <v>96.6</v>
      </c>
      <c r="CX7" s="36">
        <v>93.8</v>
      </c>
      <c r="CY7" s="36">
        <v>92.62</v>
      </c>
      <c r="CZ7" s="36">
        <v>93.03</v>
      </c>
      <c r="DA7" s="36">
        <v>83.11</v>
      </c>
      <c r="DB7" s="36">
        <v>83.18</v>
      </c>
      <c r="DC7" s="36">
        <v>83.09</v>
      </c>
      <c r="DD7" s="36">
        <v>83</v>
      </c>
      <c r="DE7" s="36">
        <v>82.89</v>
      </c>
      <c r="DF7" s="36">
        <v>89.95</v>
      </c>
      <c r="DG7" s="36">
        <v>43.48</v>
      </c>
      <c r="DH7" s="36">
        <v>43.67</v>
      </c>
      <c r="DI7" s="36">
        <v>44.53</v>
      </c>
      <c r="DJ7" s="36">
        <v>49.59</v>
      </c>
      <c r="DK7" s="36">
        <v>50.12</v>
      </c>
      <c r="DL7" s="36">
        <v>37.090000000000003</v>
      </c>
      <c r="DM7" s="36">
        <v>38.07</v>
      </c>
      <c r="DN7" s="36">
        <v>39.06</v>
      </c>
      <c r="DO7" s="36">
        <v>46.66</v>
      </c>
      <c r="DP7" s="36">
        <v>47.46</v>
      </c>
      <c r="DQ7" s="36">
        <v>47.18</v>
      </c>
      <c r="DR7" s="36">
        <v>13.87</v>
      </c>
      <c r="DS7" s="36">
        <v>13.68</v>
      </c>
      <c r="DT7" s="36">
        <v>14.74</v>
      </c>
      <c r="DU7" s="36">
        <v>15.51</v>
      </c>
      <c r="DV7" s="36">
        <v>16.27</v>
      </c>
      <c r="DW7" s="36">
        <v>6.63</v>
      </c>
      <c r="DX7" s="36">
        <v>7.73</v>
      </c>
      <c r="DY7" s="36">
        <v>8.8699999999999992</v>
      </c>
      <c r="DZ7" s="36">
        <v>9.85</v>
      </c>
      <c r="EA7" s="36">
        <v>9.7100000000000009</v>
      </c>
      <c r="EB7" s="36">
        <v>13.18</v>
      </c>
      <c r="EC7" s="36">
        <v>0</v>
      </c>
      <c r="ED7" s="36">
        <v>0</v>
      </c>
      <c r="EE7" s="36">
        <v>0</v>
      </c>
      <c r="EF7" s="36">
        <v>0</v>
      </c>
      <c r="EG7" s="36">
        <v>0</v>
      </c>
      <c r="EH7" s="36">
        <v>0.78</v>
      </c>
      <c r="EI7" s="36">
        <v>0.67</v>
      </c>
      <c r="EJ7" s="36">
        <v>0.67</v>
      </c>
      <c r="EK7" s="36">
        <v>0.66</v>
      </c>
      <c r="EL7" s="36">
        <v>0.99</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2016-12-02T02:09:14Z</dcterms:created>
  <dcterms:modified xsi:type="dcterms:W3CDTF">2017-02-03T05:19:10Z</dcterms:modified>
  <cp:category/>
</cp:coreProperties>
</file>