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sv-file10\13_財務課\01_財政運営グループ\09_その他\12　調査\○地方公営企業関連\○経営比較分析表関係\R02決算\R040111熊野町【0201〆】公営企業に係る経営比較分析表（R2年度決算）の分析等について（依頼）\02 各課照会\下水\"/>
    </mc:Choice>
  </mc:AlternateContent>
  <xr:revisionPtr revIDLastSave="0" documentId="13_ncr:1_{5E01BD88-FE22-4B08-BDBE-6B44A129A726}" xr6:coauthVersionLast="36" xr6:coauthVersionMax="36" xr10:uidLastSave="{00000000-0000-0000-0000-000000000000}"/>
  <workbookProtection workbookAlgorithmName="SHA-512" workbookHashValue="7wSeXxBJxqA90rOBT/eaYEtPBlGlsHTVHx4KZtWVcJY2Va5vAMf015vlN0g55OG29WOFooOwSQNe0GD6LaPfxQ==" workbookSaltValue="E6b43xvcLQb7MU4jTFCEb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<sst xmlns="http://schemas.openxmlformats.org/spreadsheetml/2006/main" count="241" uniqueCount="116">
  <si>
    <t>1④</t>
  </si>
  <si>
    <t>広島県　熊野町</t>
  </si>
  <si>
    <t>2. 老朽化の状況について</t>
  </si>
  <si>
    <t>経営比較分析表（令和2年度決算）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</si>
  <si>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</si>
  <si>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</si>
  <si>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</si>
  <si>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</si>
  <si>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</si>
  <si>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</si>
  <si>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</si>
  <si>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</si>
  <si>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</si>
  <si>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</si>
  <si>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</si>
  <si>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</si>
  <si>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</si>
  <si>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</si>
  <si>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</si>
  <si>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</si>
  <si>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</si>
  <si>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</si>
  <si>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</si>
  <si>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</si>
  <si>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</si>
  <si>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</si>
  <si>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</si>
  <si>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</si>
  <si>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</si>
  <si>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</si>
  <si>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</si>
  <si>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</si>
  <si>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</si>
  <si>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</si>
  <si>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</si>
  <si>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</si>
  <si>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</si>
  <si>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</si>
  <si>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</si>
  <si>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</si>
  <si>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令和2年度全国平均</t>
    <rPh sb="0" eb="2">
      <t>レイワ</t>
    </rPh>
    <rPh sb="3" eb="5">
      <t>ネンド</t>
    </rPh>
    <phoneticPr fontId="1"/>
  </si>
  <si>
    <t>分析欄</t>
    <rPh sb="0" eb="2">
      <t>ブンセキ</t>
    </rPh>
    <rPh sb="2" eb="3">
      <t>ラン</t>
    </rPh>
    <phoneticPr fontId="1"/>
  </si>
  <si>
    <t>-</t>
  </si>
  <si>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</si>
  <si>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</si>
  <si>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</si>
  <si>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</si>
  <si>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</si>
  <si>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</si>
  <si>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</si>
  <si>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</si>
  <si>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</si>
  <si>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</si>
  <si>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</si>
  <si>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</si>
  <si>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</si>
  <si>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</si>
  <si>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</si>
  <si>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</si>
  <si>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</si>
  <si>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</si>
  <si>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</si>
  <si>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</si>
  <si>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</si>
  <si>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</si>
  <si>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人口密度</t>
    <rPh sb="0" eb="2">
      <t>ジンコウ</t>
    </rPh>
    <rPh sb="2" eb="4">
      <t>ミツド</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</si>
  <si>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</si>
  <si>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</si>
  <si>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</si>
  <si>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</si>
  <si>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</si>
  <si>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</si>
  <si>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</si>
  <si>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</si>
  <si>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</si>
  <si>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</si>
  <si>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</si>
  <si>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</si>
  <si>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</si>
  <si>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</si>
  <si>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</si>
  <si>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</si>
  <si>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</si>
  <si>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</si>
  <si>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</si>
  <si>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</si>
  <si>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</si>
  <si>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</si>
  <si>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</si>
  <si>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</si>
  <si>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</si>
  <si>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</si>
  <si>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</si>
  <si>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</si>
  <si>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</si>
  <si>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</si>
  <si>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</si>
  <si>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</si>
  <si>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</si>
  <si>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</si>
  <si>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</si>
  <si>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</si>
  <si>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</si>
  <si>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</si>
  <si>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</si>
  <si>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</si>
  <si>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</si>
  <si>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</si>
  <si>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</si>
  <si>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</si>
  <si>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</si>
  <si>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</si>
  <si>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</si>
  <si>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昭和40年代に造成された熊野団地内の管渠が法定耐用年数を迎え、また他の整備済地区についても順次法定耐用年数を迎えている。「平成28年度熊野町公共下水道ストックマネジメント基本計画策定業務」において改築優先順位の高い熊野団地内の管渠約11㎞に対し管内調査を実施し、平成29年度に修繕・改築策計画を定め、令和元年度から改築更新工事に着手した。また、他の整備地区においてもストックマネジメント計画に基づき点検及び調査を実施し更新計画を定めていく。</t>
  </si>
  <si>
    <t>熊野町の下水道整備事業は、概ね整備は終了したといってもよい状況となっている。しかしながら、昭和40年代に整備した管渠が改築更新時期を迎えており、管渠の老朽化に起因する不明水量の増加も見受けられるため、令和元年度から改築更新事業に着手したところである。今後、管渠の延命化に努めるとともに、事業費の平準化を行う必要がある。各指標とも前年度と比べて大きな変動はないが、依然として大規模な普及拡大が見込めないことや人口減少等による使用料の減収が予想されることから、収入の確保に加え更なる経費節減が求められる。そのためにも下水道使用料の適正化及び効率的な事業運営を図るため、令和4年度から地方公営企業会計の適用により資産及びコストを含む全体の経営状況を把握するとともに、中長期的な視点に基づく経営戦略の策定等を通じ経営基盤の強化と財政マネジメントの向上に取り組んでいる。</t>
    <rPh sb="282" eb="284">
      <t>レイワ</t>
    </rPh>
    <rPh sb="285" eb="286">
      <t>ネン</t>
    </rPh>
    <rPh sb="286" eb="287">
      <t>ド</t>
    </rPh>
    <phoneticPr fontId="1"/>
  </si>
  <si>
    <t>①指標が１００％を下回っており不足分は一般会計からの繰入金を財源にしている状況である。使用料収入によって回収すべき経費を賄いきれておらず、令和４年度から地方公営企業会計の適用により、経営状況や財政状況を的確に把握することで、経営の健全化、計画性・透明性の向上により、更なる経営改善に取り組む必要がある。
④平均値を下回っているが、施設整備をほぼ終えたことで近年建設改良費は減少傾向にあるものの、地方債償還金が起債発行額を上回っている。ただし、今後施設の老朽管更新に要する費用が見込まれるため、地方債の償還計画の見直し等により経費削減を図る必要がある。
⑤指標が１００％に達しているが，今後、老朽化に伴う管渠の修繕費の増加及び改築更新等の整備が必要となることから、更なる使用料の適正化と汚水処理費等の経費削減が必要となる。
⑥平均値を下回っているが、人口減少、節水機器の普及による収入の減、また、施設の老朽化に伴う修繕費の増加により、指標上昇の可能性があるため、投資の効率化や維持管理費の削減、接続率の向上による有収水量を増加させる取組といった経営改善が必要である。
⑧高い水準となっている。今後整備を進めていく区域においても確実に下水道へ接続するように推進していく。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</si>
</sst>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7AA3-46A8-AF32-F6DEEB5F8D7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7AA3-46A8-AF32-F6DEEB5F8D7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D1-450E-99C8-EFCC1F30B6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D6D1-450E-99C8-EFCC1F30B6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96.61</c:v>
                </c:pt>
                <c:pt idx="1">
                  <c:v>96.83</c:v>
                </c:pt>
                <c:pt idx="2">
                  <c:v>97</c:v>
                </c:pt>
                <c:pt idx="3">
                  <c:v>96.98</c:v>
                </c:pt>
                <c:pt idx="4">
                  <c:v>97.14</c:v>
                </c:pt>
              </c:numCache>
            </c:numRef>
          </c:val>
          <c:extLst>
            <c:ext xmlns:c16="http://schemas.microsoft.com/office/drawing/2014/chart" uri="{C3380CC4-5D6E-409C-BE32-E72D297353CC}">
              <c16:uniqueId val="{00000000-491F-48A0-9A6C-7ECC87612B4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491F-48A0-9A6C-7ECC87612B4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66.81</c:v>
                </c:pt>
                <c:pt idx="1">
                  <c:v>76.02</c:v>
                </c:pt>
                <c:pt idx="2">
                  <c:v>75.510000000000005</c:v>
                </c:pt>
                <c:pt idx="3">
                  <c:v>76.83</c:v>
                </c:pt>
                <c:pt idx="4">
                  <c:v>72.849999999999994</c:v>
                </c:pt>
              </c:numCache>
            </c:numRef>
          </c:val>
          <c:extLst>
            <c:ext xmlns:c16="http://schemas.microsoft.com/office/drawing/2014/chart" uri="{C3380CC4-5D6E-409C-BE32-E72D297353CC}">
              <c16:uniqueId val="{00000000-C223-4D88-B6ED-138CF5ED5EE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3-4D88-B6ED-138CF5ED5EE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52-44E6-924D-6059F785C2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52-44E6-924D-6059F785C2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7B-4FB6-BACF-00257FA9A8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7B-4FB6-BACF-00257FA9A8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29-41FA-8EB0-F6FEF243A38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29-41FA-8EB0-F6FEF243A38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06-4020-80F8-AF1B6B81CED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06-4020-80F8-AF1B6B81CED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1019.07</c:v>
                </c:pt>
                <c:pt idx="1">
                  <c:v>813.33</c:v>
                </c:pt>
                <c:pt idx="2">
                  <c:v>757.51</c:v>
                </c:pt>
                <c:pt idx="3">
                  <c:v>735.19</c:v>
                </c:pt>
                <c:pt idx="4">
                  <c:v>815.02</c:v>
                </c:pt>
              </c:numCache>
            </c:numRef>
          </c:val>
          <c:extLst>
            <c:ext xmlns:c16="http://schemas.microsoft.com/office/drawing/2014/chart" uri="{C3380CC4-5D6E-409C-BE32-E72D297353CC}">
              <c16:uniqueId val="{00000000-674D-43EA-AF82-68C3DE76FD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674D-43EA-AF82-68C3DE76FD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79.11</c:v>
                </c:pt>
                <c:pt idx="1">
                  <c:v>100</c:v>
                </c:pt>
                <c:pt idx="2">
                  <c:v>100</c:v>
                </c:pt>
                <c:pt idx="3">
                  <c:v>100</c:v>
                </c:pt>
                <c:pt idx="4">
                  <c:v>100</c:v>
                </c:pt>
              </c:numCache>
            </c:numRef>
          </c:val>
          <c:extLst>
            <c:ext xmlns:c16="http://schemas.microsoft.com/office/drawing/2014/chart" uri="{C3380CC4-5D6E-409C-BE32-E72D297353CC}">
              <c16:uniqueId val="{00000000-B6A6-4B94-96FF-A3B2D273E9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B6A6-4B94-96FF-A3B2D273E9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190.22</c:v>
                </c:pt>
                <c:pt idx="1">
                  <c:v>150.18</c:v>
                </c:pt>
                <c:pt idx="2">
                  <c:v>150.28</c:v>
                </c:pt>
                <c:pt idx="3">
                  <c:v>151.71</c:v>
                </c:pt>
                <c:pt idx="4">
                  <c:v>152.16999999999999</c:v>
                </c:pt>
              </c:numCache>
            </c:numRef>
          </c:val>
          <c:extLst>
            <c:ext xmlns:c16="http://schemas.microsoft.com/office/drawing/2014/chart" uri="{C3380CC4-5D6E-409C-BE32-E72D297353CC}">
              <c16:uniqueId val="{00000000-3A3E-4893-9393-B4B044F5E0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3A3E-4893-9393-B4B044F5E0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【705.21】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【95.57】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【59.57】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【134.52】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【98.96】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【0.30】</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3</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広島県　熊野町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4</v>
      </c>
      <c r="C7" s="44"/>
      <c r="D7" s="44"/>
      <c r="E7" s="44"/>
      <c r="F7" s="44"/>
      <c r="G7" s="44"/>
      <c r="H7" s="44"/>
      <c r="I7" s="44" t="s">
        <v>13</v>
      </c>
      <c r="J7" s="44"/>
      <c r="K7" s="44"/>
      <c r="L7" s="44"/>
      <c r="M7" s="44"/>
      <c r="N7" s="44"/>
      <c r="O7" s="44"/>
      <c r="P7" s="44" t="s">
        <v>5</v>
      </c>
      <c r="Q7" s="44"/>
      <c r="R7" s="44"/>
      <c r="S7" s="44"/>
      <c r="T7" s="44"/>
      <c r="U7" s="44"/>
      <c r="V7" s="44"/>
      <c r="W7" s="44" t="s">
        <v>15</v>
      </c>
      <c r="X7" s="44"/>
      <c r="Y7" s="44"/>
      <c r="Z7" s="44"/>
      <c r="AA7" s="44"/>
      <c r="AB7" s="44"/>
      <c r="AC7" s="44"/>
      <c r="AD7" s="44" t="s">
        <v>8</v>
      </c>
      <c r="AE7" s="44"/>
      <c r="AF7" s="44"/>
      <c r="AG7" s="44"/>
      <c r="AH7" s="44"/>
      <c r="AI7" s="44"/>
      <c r="AJ7" s="44"/>
      <c r="AK7" s="3"/>
      <c r="AL7" s="44" t="s">
        <v>17</v>
      </c>
      <c r="AM7" s="44"/>
      <c r="AN7" s="44"/>
      <c r="AO7" s="44"/>
      <c r="AP7" s="44"/>
      <c r="AQ7" s="44"/>
      <c r="AR7" s="44"/>
      <c r="AS7" s="44"/>
      <c r="AT7" s="44" t="s">
        <v>9</v>
      </c>
      <c r="AU7" s="44"/>
      <c r="AV7" s="44"/>
      <c r="AW7" s="44"/>
      <c r="AX7" s="44"/>
      <c r="AY7" s="44"/>
      <c r="AZ7" s="44"/>
      <c r="BA7" s="44"/>
      <c r="BB7" s="44" t="s">
        <v>18</v>
      </c>
      <c r="BC7" s="44"/>
      <c r="BD7" s="44"/>
      <c r="BE7" s="44"/>
      <c r="BF7" s="44"/>
      <c r="BG7" s="44"/>
      <c r="BH7" s="44"/>
      <c r="BI7" s="44"/>
      <c r="BJ7" s="3"/>
      <c r="BK7" s="3"/>
      <c r="BL7" s="15" t="s">
        <v>19</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公共下水道</v>
      </c>
      <c r="Q8" s="45"/>
      <c r="R8" s="45"/>
      <c r="S8" s="45"/>
      <c r="T8" s="45"/>
      <c r="U8" s="45"/>
      <c r="V8" s="45"/>
      <c r="W8" s="45" t="str">
        <f>データ!L6</f>
        <v>Cc2</v>
      </c>
      <c r="X8" s="45"/>
      <c r="Y8" s="45"/>
      <c r="Z8" s="45"/>
      <c r="AA8" s="45"/>
      <c r="AB8" s="45"/>
      <c r="AC8" s="45"/>
      <c r="AD8" s="46" t="str">
        <f>データ!$M$6</f>
        <v>非設置</v>
      </c>
      <c r="AE8" s="46"/>
      <c r="AF8" s="46"/>
      <c r="AG8" s="46"/>
      <c r="AH8" s="46"/>
      <c r="AI8" s="46"/>
      <c r="AJ8" s="46"/>
      <c r="AK8" s="3"/>
      <c r="AL8" s="47">
        <f>データ!S6</f>
        <v>23711</v>
      </c>
      <c r="AM8" s="47"/>
      <c r="AN8" s="47"/>
      <c r="AO8" s="47"/>
      <c r="AP8" s="47"/>
      <c r="AQ8" s="47"/>
      <c r="AR8" s="47"/>
      <c r="AS8" s="47"/>
      <c r="AT8" s="48">
        <f>データ!T6</f>
        <v>33.76</v>
      </c>
      <c r="AU8" s="48"/>
      <c r="AV8" s="48"/>
      <c r="AW8" s="48"/>
      <c r="AX8" s="48"/>
      <c r="AY8" s="48"/>
      <c r="AZ8" s="48"/>
      <c r="BA8" s="48"/>
      <c r="BB8" s="48">
        <f>データ!U6</f>
        <v>702.34</v>
      </c>
      <c r="BC8" s="48"/>
      <c r="BD8" s="48"/>
      <c r="BE8" s="48"/>
      <c r="BF8" s="48"/>
      <c r="BG8" s="48"/>
      <c r="BH8" s="48"/>
      <c r="BI8" s="48"/>
      <c r="BJ8" s="3"/>
      <c r="BK8" s="3"/>
      <c r="BL8" s="49" t="s">
        <v>14</v>
      </c>
      <c r="BM8" s="50"/>
      <c r="BN8" s="17" t="s">
        <v>21</v>
      </c>
      <c r="BO8" s="20"/>
      <c r="BP8" s="20"/>
      <c r="BQ8" s="20"/>
      <c r="BR8" s="20"/>
      <c r="BS8" s="20"/>
      <c r="BT8" s="20"/>
      <c r="BU8" s="20"/>
      <c r="BV8" s="20"/>
      <c r="BW8" s="20"/>
      <c r="BX8" s="20"/>
      <c r="BY8" s="24"/>
    </row>
    <row r="9" spans="1:78" ht="18.75" customHeight="1" x14ac:dyDescent="0.15">
      <c r="A9" s="2"/>
      <c r="B9" s="44" t="s">
        <v>22</v>
      </c>
      <c r="C9" s="44"/>
      <c r="D9" s="44"/>
      <c r="E9" s="44"/>
      <c r="F9" s="44"/>
      <c r="G9" s="44"/>
      <c r="H9" s="44"/>
      <c r="I9" s="44" t="s">
        <v>24</v>
      </c>
      <c r="J9" s="44"/>
      <c r="K9" s="44"/>
      <c r="L9" s="44"/>
      <c r="M9" s="44"/>
      <c r="N9" s="44"/>
      <c r="O9" s="44"/>
      <c r="P9" s="44" t="s">
        <v>26</v>
      </c>
      <c r="Q9" s="44"/>
      <c r="R9" s="44"/>
      <c r="S9" s="44"/>
      <c r="T9" s="44"/>
      <c r="U9" s="44"/>
      <c r="V9" s="44"/>
      <c r="W9" s="44" t="s">
        <v>29</v>
      </c>
      <c r="X9" s="44"/>
      <c r="Y9" s="44"/>
      <c r="Z9" s="44"/>
      <c r="AA9" s="44"/>
      <c r="AB9" s="44"/>
      <c r="AC9" s="44"/>
      <c r="AD9" s="44" t="s">
        <v>23</v>
      </c>
      <c r="AE9" s="44"/>
      <c r="AF9" s="44"/>
      <c r="AG9" s="44"/>
      <c r="AH9" s="44"/>
      <c r="AI9" s="44"/>
      <c r="AJ9" s="44"/>
      <c r="AK9" s="3"/>
      <c r="AL9" s="44" t="s">
        <v>31</v>
      </c>
      <c r="AM9" s="44"/>
      <c r="AN9" s="44"/>
      <c r="AO9" s="44"/>
      <c r="AP9" s="44"/>
      <c r="AQ9" s="44"/>
      <c r="AR9" s="44"/>
      <c r="AS9" s="44"/>
      <c r="AT9" s="44" t="s">
        <v>32</v>
      </c>
      <c r="AU9" s="44"/>
      <c r="AV9" s="44"/>
      <c r="AW9" s="44"/>
      <c r="AX9" s="44"/>
      <c r="AY9" s="44"/>
      <c r="AZ9" s="44"/>
      <c r="BA9" s="44"/>
      <c r="BB9" s="44" t="s">
        <v>33</v>
      </c>
      <c r="BC9" s="44"/>
      <c r="BD9" s="44"/>
      <c r="BE9" s="44"/>
      <c r="BF9" s="44"/>
      <c r="BG9" s="44"/>
      <c r="BH9" s="44"/>
      <c r="BI9" s="44"/>
      <c r="BJ9" s="3"/>
      <c r="BK9" s="3"/>
      <c r="BL9" s="51" t="s">
        <v>36</v>
      </c>
      <c r="BM9" s="52"/>
      <c r="BN9" s="18" t="s">
        <v>37</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90.68</v>
      </c>
      <c r="Q10" s="48"/>
      <c r="R10" s="48"/>
      <c r="S10" s="48"/>
      <c r="T10" s="48"/>
      <c r="U10" s="48"/>
      <c r="V10" s="48"/>
      <c r="W10" s="48">
        <f>データ!Q6</f>
        <v>84.96</v>
      </c>
      <c r="X10" s="48"/>
      <c r="Y10" s="48"/>
      <c r="Z10" s="48"/>
      <c r="AA10" s="48"/>
      <c r="AB10" s="48"/>
      <c r="AC10" s="48"/>
      <c r="AD10" s="47">
        <f>データ!R6</f>
        <v>2700</v>
      </c>
      <c r="AE10" s="47"/>
      <c r="AF10" s="47"/>
      <c r="AG10" s="47"/>
      <c r="AH10" s="47"/>
      <c r="AI10" s="47"/>
      <c r="AJ10" s="47"/>
      <c r="AK10" s="2"/>
      <c r="AL10" s="47">
        <f>データ!V6</f>
        <v>21434</v>
      </c>
      <c r="AM10" s="47"/>
      <c r="AN10" s="47"/>
      <c r="AO10" s="47"/>
      <c r="AP10" s="47"/>
      <c r="AQ10" s="47"/>
      <c r="AR10" s="47"/>
      <c r="AS10" s="47"/>
      <c r="AT10" s="48">
        <f>データ!W6</f>
        <v>4.8</v>
      </c>
      <c r="AU10" s="48"/>
      <c r="AV10" s="48"/>
      <c r="AW10" s="48"/>
      <c r="AX10" s="48"/>
      <c r="AY10" s="48"/>
      <c r="AZ10" s="48"/>
      <c r="BA10" s="48"/>
      <c r="BB10" s="48">
        <f>データ!X6</f>
        <v>4465.42</v>
      </c>
      <c r="BC10" s="48"/>
      <c r="BD10" s="48"/>
      <c r="BE10" s="48"/>
      <c r="BF10" s="48"/>
      <c r="BG10" s="48"/>
      <c r="BH10" s="48"/>
      <c r="BI10" s="48"/>
      <c r="BJ10" s="2"/>
      <c r="BK10" s="2"/>
      <c r="BL10" s="53" t="s">
        <v>39</v>
      </c>
      <c r="BM10" s="54"/>
      <c r="BN10" s="19" t="s">
        <v>40</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41</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28</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43</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115</v>
      </c>
      <c r="BM16" s="71"/>
      <c r="BN16" s="71"/>
      <c r="BO16" s="71"/>
      <c r="BP16" s="71"/>
      <c r="BQ16" s="71"/>
      <c r="BR16" s="71"/>
      <c r="BS16" s="71"/>
      <c r="BT16" s="71"/>
      <c r="BU16" s="71"/>
      <c r="BV16" s="71"/>
      <c r="BW16" s="71"/>
      <c r="BX16" s="71"/>
      <c r="BY16" s="71"/>
      <c r="BZ16" s="7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0"/>
      <c r="BM34" s="71"/>
      <c r="BN34" s="71"/>
      <c r="BO34" s="71"/>
      <c r="BP34" s="71"/>
      <c r="BQ34" s="71"/>
      <c r="BR34" s="71"/>
      <c r="BS34" s="71"/>
      <c r="BT34" s="71"/>
      <c r="BU34" s="71"/>
      <c r="BV34" s="71"/>
      <c r="BW34" s="71"/>
      <c r="BX34" s="71"/>
      <c r="BY34" s="71"/>
      <c r="BZ34" s="72"/>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0"/>
      <c r="BM35" s="71"/>
      <c r="BN35" s="71"/>
      <c r="BO35" s="71"/>
      <c r="BP35" s="71"/>
      <c r="BQ35" s="71"/>
      <c r="BR35" s="71"/>
      <c r="BS35" s="71"/>
      <c r="BT35" s="71"/>
      <c r="BU35" s="71"/>
      <c r="BV35" s="71"/>
      <c r="BW35" s="71"/>
      <c r="BX35" s="71"/>
      <c r="BY35" s="71"/>
      <c r="BZ35" s="7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4" t="s">
        <v>2</v>
      </c>
      <c r="BM45" s="65"/>
      <c r="BN45" s="65"/>
      <c r="BO45" s="65"/>
      <c r="BP45" s="65"/>
      <c r="BQ45" s="65"/>
      <c r="BR45" s="65"/>
      <c r="BS45" s="65"/>
      <c r="BT45" s="65"/>
      <c r="BU45" s="65"/>
      <c r="BV45" s="65"/>
      <c r="BW45" s="65"/>
      <c r="BX45" s="65"/>
      <c r="BY45" s="65"/>
      <c r="BZ45" s="6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7"/>
      <c r="BM46" s="68"/>
      <c r="BN46" s="68"/>
      <c r="BO46" s="68"/>
      <c r="BP46" s="68"/>
      <c r="BQ46" s="68"/>
      <c r="BR46" s="68"/>
      <c r="BS46" s="68"/>
      <c r="BT46" s="68"/>
      <c r="BU46" s="68"/>
      <c r="BV46" s="68"/>
      <c r="BW46" s="68"/>
      <c r="BX46" s="68"/>
      <c r="BY46" s="68"/>
      <c r="BZ46" s="6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0"/>
      <c r="BM48" s="71"/>
      <c r="BN48" s="71"/>
      <c r="BO48" s="71"/>
      <c r="BP48" s="71"/>
      <c r="BQ48" s="71"/>
      <c r="BR48" s="71"/>
      <c r="BS48" s="71"/>
      <c r="BT48" s="71"/>
      <c r="BU48" s="71"/>
      <c r="BV48" s="71"/>
      <c r="BW48" s="71"/>
      <c r="BX48" s="71"/>
      <c r="BY48" s="71"/>
      <c r="BZ48" s="72"/>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0"/>
      <c r="BM49" s="71"/>
      <c r="BN49" s="71"/>
      <c r="BO49" s="71"/>
      <c r="BP49" s="71"/>
      <c r="BQ49" s="71"/>
      <c r="BR49" s="71"/>
      <c r="BS49" s="71"/>
      <c r="BT49" s="71"/>
      <c r="BU49" s="71"/>
      <c r="BV49" s="71"/>
      <c r="BW49" s="71"/>
      <c r="BX49" s="71"/>
      <c r="BY49" s="71"/>
      <c r="BZ49" s="72"/>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0"/>
      <c r="BM50" s="71"/>
      <c r="BN50" s="71"/>
      <c r="BO50" s="71"/>
      <c r="BP50" s="71"/>
      <c r="BQ50" s="71"/>
      <c r="BR50" s="71"/>
      <c r="BS50" s="71"/>
      <c r="BT50" s="71"/>
      <c r="BU50" s="71"/>
      <c r="BV50" s="71"/>
      <c r="BW50" s="71"/>
      <c r="BX50" s="71"/>
      <c r="BY50" s="71"/>
      <c r="BZ50" s="72"/>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0"/>
      <c r="BM51" s="71"/>
      <c r="BN51" s="71"/>
      <c r="BO51" s="71"/>
      <c r="BP51" s="71"/>
      <c r="BQ51" s="71"/>
      <c r="BR51" s="71"/>
      <c r="BS51" s="71"/>
      <c r="BT51" s="71"/>
      <c r="BU51" s="71"/>
      <c r="BV51" s="71"/>
      <c r="BW51" s="71"/>
      <c r="BX51" s="71"/>
      <c r="BY51" s="71"/>
      <c r="BZ51" s="72"/>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0"/>
      <c r="BM52" s="71"/>
      <c r="BN52" s="71"/>
      <c r="BO52" s="71"/>
      <c r="BP52" s="71"/>
      <c r="BQ52" s="71"/>
      <c r="BR52" s="71"/>
      <c r="BS52" s="71"/>
      <c r="BT52" s="71"/>
      <c r="BU52" s="71"/>
      <c r="BV52" s="71"/>
      <c r="BW52" s="71"/>
      <c r="BX52" s="71"/>
      <c r="BY52" s="71"/>
      <c r="BZ52" s="72"/>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0"/>
      <c r="BM53" s="71"/>
      <c r="BN53" s="71"/>
      <c r="BO53" s="71"/>
      <c r="BP53" s="71"/>
      <c r="BQ53" s="71"/>
      <c r="BR53" s="71"/>
      <c r="BS53" s="71"/>
      <c r="BT53" s="71"/>
      <c r="BU53" s="71"/>
      <c r="BV53" s="71"/>
      <c r="BW53" s="71"/>
      <c r="BX53" s="71"/>
      <c r="BY53" s="71"/>
      <c r="BZ53" s="72"/>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0"/>
      <c r="BM54" s="71"/>
      <c r="BN54" s="71"/>
      <c r="BO54" s="71"/>
      <c r="BP54" s="71"/>
      <c r="BQ54" s="71"/>
      <c r="BR54" s="71"/>
      <c r="BS54" s="71"/>
      <c r="BT54" s="71"/>
      <c r="BU54" s="71"/>
      <c r="BV54" s="71"/>
      <c r="BW54" s="71"/>
      <c r="BX54" s="71"/>
      <c r="BY54" s="71"/>
      <c r="BZ54" s="72"/>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0"/>
      <c r="BM55" s="71"/>
      <c r="BN55" s="71"/>
      <c r="BO55" s="71"/>
      <c r="BP55" s="71"/>
      <c r="BQ55" s="71"/>
      <c r="BR55" s="71"/>
      <c r="BS55" s="71"/>
      <c r="BT55" s="71"/>
      <c r="BU55" s="71"/>
      <c r="BV55" s="71"/>
      <c r="BW55" s="71"/>
      <c r="BX55" s="71"/>
      <c r="BY55" s="71"/>
      <c r="BZ55" s="72"/>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0"/>
      <c r="BM56" s="71"/>
      <c r="BN56" s="71"/>
      <c r="BO56" s="71"/>
      <c r="BP56" s="71"/>
      <c r="BQ56" s="71"/>
      <c r="BR56" s="71"/>
      <c r="BS56" s="71"/>
      <c r="BT56" s="71"/>
      <c r="BU56" s="71"/>
      <c r="BV56" s="71"/>
      <c r="BW56" s="71"/>
      <c r="BX56" s="71"/>
      <c r="BY56" s="71"/>
      <c r="BZ56" s="72"/>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0"/>
      <c r="BM57" s="71"/>
      <c r="BN57" s="71"/>
      <c r="BO57" s="71"/>
      <c r="BP57" s="71"/>
      <c r="BQ57" s="71"/>
      <c r="BR57" s="71"/>
      <c r="BS57" s="71"/>
      <c r="BT57" s="71"/>
      <c r="BU57" s="71"/>
      <c r="BV57" s="71"/>
      <c r="BW57" s="71"/>
      <c r="BX57" s="71"/>
      <c r="BY57" s="71"/>
      <c r="BZ57" s="72"/>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0"/>
      <c r="BM58" s="71"/>
      <c r="BN58" s="71"/>
      <c r="BO58" s="71"/>
      <c r="BP58" s="71"/>
      <c r="BQ58" s="71"/>
      <c r="BR58" s="71"/>
      <c r="BS58" s="71"/>
      <c r="BT58" s="71"/>
      <c r="BU58" s="71"/>
      <c r="BV58" s="71"/>
      <c r="BW58" s="71"/>
      <c r="BX58" s="71"/>
      <c r="BY58" s="71"/>
      <c r="BZ58" s="72"/>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0"/>
      <c r="BM59" s="71"/>
      <c r="BN59" s="71"/>
      <c r="BO59" s="71"/>
      <c r="BP59" s="71"/>
      <c r="BQ59" s="71"/>
      <c r="BR59" s="71"/>
      <c r="BS59" s="71"/>
      <c r="BT59" s="71"/>
      <c r="BU59" s="71"/>
      <c r="BV59" s="71"/>
      <c r="BW59" s="71"/>
      <c r="BX59" s="71"/>
      <c r="BY59" s="71"/>
      <c r="BZ59" s="72"/>
    </row>
    <row r="60" spans="1:78" ht="13.5" customHeight="1" x14ac:dyDescent="0.15">
      <c r="A60" s="2"/>
      <c r="B60" s="61" t="s">
        <v>10</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0"/>
      <c r="BM62" s="71"/>
      <c r="BN62" s="71"/>
      <c r="BO62" s="71"/>
      <c r="BP62" s="71"/>
      <c r="BQ62" s="71"/>
      <c r="BR62" s="71"/>
      <c r="BS62" s="71"/>
      <c r="BT62" s="71"/>
      <c r="BU62" s="71"/>
      <c r="BV62" s="71"/>
      <c r="BW62" s="71"/>
      <c r="BX62" s="71"/>
      <c r="BY62" s="71"/>
      <c r="BZ62" s="72"/>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4" t="s">
        <v>11</v>
      </c>
      <c r="BM64" s="65"/>
      <c r="BN64" s="65"/>
      <c r="BO64" s="65"/>
      <c r="BP64" s="65"/>
      <c r="BQ64" s="65"/>
      <c r="BR64" s="65"/>
      <c r="BS64" s="65"/>
      <c r="BT64" s="65"/>
      <c r="BU64" s="65"/>
      <c r="BV64" s="65"/>
      <c r="BW64" s="65"/>
      <c r="BX64" s="65"/>
      <c r="BY64" s="65"/>
      <c r="BZ64" s="6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7"/>
      <c r="BM65" s="68"/>
      <c r="BN65" s="68"/>
      <c r="BO65" s="68"/>
      <c r="BP65" s="68"/>
      <c r="BQ65" s="68"/>
      <c r="BR65" s="68"/>
      <c r="BS65" s="68"/>
      <c r="BT65" s="68"/>
      <c r="BU65" s="68"/>
      <c r="BV65" s="68"/>
      <c r="BW65" s="68"/>
      <c r="BX65" s="68"/>
      <c r="BY65" s="68"/>
      <c r="BZ65" s="6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0"/>
      <c r="BM67" s="71"/>
      <c r="BN67" s="71"/>
      <c r="BO67" s="71"/>
      <c r="BP67" s="71"/>
      <c r="BQ67" s="71"/>
      <c r="BR67" s="71"/>
      <c r="BS67" s="71"/>
      <c r="BT67" s="71"/>
      <c r="BU67" s="71"/>
      <c r="BV67" s="71"/>
      <c r="BW67" s="71"/>
      <c r="BX67" s="71"/>
      <c r="BY67" s="71"/>
      <c r="BZ67" s="72"/>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0"/>
      <c r="BM68" s="71"/>
      <c r="BN68" s="71"/>
      <c r="BO68" s="71"/>
      <c r="BP68" s="71"/>
      <c r="BQ68" s="71"/>
      <c r="BR68" s="71"/>
      <c r="BS68" s="71"/>
      <c r="BT68" s="71"/>
      <c r="BU68" s="71"/>
      <c r="BV68" s="71"/>
      <c r="BW68" s="71"/>
      <c r="BX68" s="71"/>
      <c r="BY68" s="71"/>
      <c r="BZ68" s="72"/>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0"/>
      <c r="BM69" s="71"/>
      <c r="BN69" s="71"/>
      <c r="BO69" s="71"/>
      <c r="BP69" s="71"/>
      <c r="BQ69" s="71"/>
      <c r="BR69" s="71"/>
      <c r="BS69" s="71"/>
      <c r="BT69" s="71"/>
      <c r="BU69" s="71"/>
      <c r="BV69" s="71"/>
      <c r="BW69" s="71"/>
      <c r="BX69" s="71"/>
      <c r="BY69" s="71"/>
      <c r="BZ69" s="72"/>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0"/>
      <c r="BM70" s="71"/>
      <c r="BN70" s="71"/>
      <c r="BO70" s="71"/>
      <c r="BP70" s="71"/>
      <c r="BQ70" s="71"/>
      <c r="BR70" s="71"/>
      <c r="BS70" s="71"/>
      <c r="BT70" s="71"/>
      <c r="BU70" s="71"/>
      <c r="BV70" s="71"/>
      <c r="BW70" s="71"/>
      <c r="BX70" s="71"/>
      <c r="BY70" s="71"/>
      <c r="BZ70" s="72"/>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0"/>
      <c r="BM71" s="71"/>
      <c r="BN71" s="71"/>
      <c r="BO71" s="71"/>
      <c r="BP71" s="71"/>
      <c r="BQ71" s="71"/>
      <c r="BR71" s="71"/>
      <c r="BS71" s="71"/>
      <c r="BT71" s="71"/>
      <c r="BU71" s="71"/>
      <c r="BV71" s="71"/>
      <c r="BW71" s="71"/>
      <c r="BX71" s="71"/>
      <c r="BY71" s="71"/>
      <c r="BZ71" s="72"/>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0"/>
      <c r="BM72" s="71"/>
      <c r="BN72" s="71"/>
      <c r="BO72" s="71"/>
      <c r="BP72" s="71"/>
      <c r="BQ72" s="71"/>
      <c r="BR72" s="71"/>
      <c r="BS72" s="71"/>
      <c r="BT72" s="71"/>
      <c r="BU72" s="71"/>
      <c r="BV72" s="71"/>
      <c r="BW72" s="71"/>
      <c r="BX72" s="71"/>
      <c r="BY72" s="71"/>
      <c r="BZ72" s="72"/>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0"/>
      <c r="BM73" s="71"/>
      <c r="BN73" s="71"/>
      <c r="BO73" s="71"/>
      <c r="BP73" s="71"/>
      <c r="BQ73" s="71"/>
      <c r="BR73" s="71"/>
      <c r="BS73" s="71"/>
      <c r="BT73" s="71"/>
      <c r="BU73" s="71"/>
      <c r="BV73" s="71"/>
      <c r="BW73" s="71"/>
      <c r="BX73" s="71"/>
      <c r="BY73" s="71"/>
      <c r="BZ73" s="72"/>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0"/>
      <c r="BM74" s="71"/>
      <c r="BN74" s="71"/>
      <c r="BO74" s="71"/>
      <c r="BP74" s="71"/>
      <c r="BQ74" s="71"/>
      <c r="BR74" s="71"/>
      <c r="BS74" s="71"/>
      <c r="BT74" s="71"/>
      <c r="BU74" s="71"/>
      <c r="BV74" s="71"/>
      <c r="BW74" s="71"/>
      <c r="BX74" s="71"/>
      <c r="BY74" s="71"/>
      <c r="BZ74" s="72"/>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0"/>
      <c r="BM75" s="71"/>
      <c r="BN75" s="71"/>
      <c r="BO75" s="71"/>
      <c r="BP75" s="71"/>
      <c r="BQ75" s="71"/>
      <c r="BR75" s="71"/>
      <c r="BS75" s="71"/>
      <c r="BT75" s="71"/>
      <c r="BU75" s="71"/>
      <c r="BV75" s="71"/>
      <c r="BW75" s="71"/>
      <c r="BX75" s="71"/>
      <c r="BY75" s="71"/>
      <c r="BZ75" s="72"/>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0"/>
      <c r="BM76" s="71"/>
      <c r="BN76" s="71"/>
      <c r="BO76" s="71"/>
      <c r="BP76" s="71"/>
      <c r="BQ76" s="71"/>
      <c r="BR76" s="71"/>
      <c r="BS76" s="71"/>
      <c r="BT76" s="71"/>
      <c r="BU76" s="71"/>
      <c r="BV76" s="71"/>
      <c r="BW76" s="71"/>
      <c r="BX76" s="71"/>
      <c r="BY76" s="71"/>
      <c r="BZ76" s="72"/>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0"/>
      <c r="BM77" s="71"/>
      <c r="BN77" s="71"/>
      <c r="BO77" s="71"/>
      <c r="BP77" s="71"/>
      <c r="BQ77" s="71"/>
      <c r="BR77" s="71"/>
      <c r="BS77" s="71"/>
      <c r="BT77" s="71"/>
      <c r="BU77" s="71"/>
      <c r="BV77" s="71"/>
      <c r="BW77" s="71"/>
      <c r="BX77" s="71"/>
      <c r="BY77" s="71"/>
      <c r="BZ77" s="72"/>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0"/>
      <c r="BM78" s="71"/>
      <c r="BN78" s="71"/>
      <c r="BO78" s="71"/>
      <c r="BP78" s="71"/>
      <c r="BQ78" s="71"/>
      <c r="BR78" s="71"/>
      <c r="BS78" s="71"/>
      <c r="BT78" s="71"/>
      <c r="BU78" s="71"/>
      <c r="BV78" s="71"/>
      <c r="BW78" s="71"/>
      <c r="BX78" s="71"/>
      <c r="BY78" s="71"/>
      <c r="BZ78" s="72"/>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0"/>
      <c r="BM79" s="71"/>
      <c r="BN79" s="71"/>
      <c r="BO79" s="71"/>
      <c r="BP79" s="71"/>
      <c r="BQ79" s="71"/>
      <c r="BR79" s="71"/>
      <c r="BS79" s="71"/>
      <c r="BT79" s="71"/>
      <c r="BU79" s="71"/>
      <c r="BV79" s="71"/>
      <c r="BW79" s="71"/>
      <c r="BX79" s="71"/>
      <c r="BY79" s="71"/>
      <c r="BZ79" s="72"/>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0"/>
      <c r="BM81" s="71"/>
      <c r="BN81" s="71"/>
      <c r="BO81" s="71"/>
      <c r="BP81" s="71"/>
      <c r="BQ81" s="71"/>
      <c r="BR81" s="71"/>
      <c r="BS81" s="71"/>
      <c r="BT81" s="71"/>
      <c r="BU81" s="71"/>
      <c r="BV81" s="71"/>
      <c r="BW81" s="71"/>
      <c r="BX81" s="71"/>
      <c r="BY81" s="71"/>
      <c r="BZ81" s="72"/>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3"/>
      <c r="BM82" s="74"/>
      <c r="BN82" s="74"/>
      <c r="BO82" s="74"/>
      <c r="BP82" s="74"/>
      <c r="BQ82" s="74"/>
      <c r="BR82" s="74"/>
      <c r="BS82" s="74"/>
      <c r="BT82" s="74"/>
      <c r="BU82" s="74"/>
      <c r="BV82" s="74"/>
      <c r="BW82" s="74"/>
      <c r="BX82" s="74"/>
      <c r="BY82" s="74"/>
      <c r="BZ82" s="75"/>
    </row>
    <row r="83" spans="1:78" x14ac:dyDescent="0.15">
      <c r="C83" s="2" t="s">
        <v>44</v>
      </c>
    </row>
    <row r="84" spans="1:78" x14ac:dyDescent="0.15">
      <c r="C84" s="2"/>
    </row>
    <row r="85" spans="1:78" hidden="1" x14ac:dyDescent="0.15">
      <c r="B85" s="6" t="s">
        <v>45</v>
      </c>
      <c r="C85" s="6"/>
      <c r="D85" s="6"/>
      <c r="E85" s="6" t="s">
        <v>46</v>
      </c>
      <c r="F85" s="6" t="s">
        <v>48</v>
      </c>
      <c r="G85" s="6" t="s">
        <v>49</v>
      </c>
      <c r="H85" s="6" t="s">
        <v>0</v>
      </c>
      <c r="I85" s="6" t="s">
        <v>12</v>
      </c>
      <c r="J85" s="6" t="s">
        <v>50</v>
      </c>
      <c r="K85" s="6" t="s">
        <v>51</v>
      </c>
      <c r="L85" s="6" t="s">
        <v>34</v>
      </c>
      <c r="M85" s="6" t="s">
        <v>38</v>
      </c>
      <c r="N85" s="6" t="s">
        <v>52</v>
      </c>
      <c r="O85" s="6" t="s">
        <v>53</v>
      </c>
    </row>
    <row r="86" spans="1:78" hidden="1" x14ac:dyDescent="0.15">
      <c r="B86" s="6"/>
      <c r="C86" s="6"/>
      <c r="D86" s="6"/>
      <c r="E86" s="6" t="str">
        <f>データ!AI6</f>
        <v/>
      </c>
      <c r="F86" s="6" t="s">
        <v>42</v>
      </c>
      <c r="G86" s="6" t="s">
        <v>42</v>
      </c>
      <c r="H86" s="6" t="str">
        <f>データ!BP6</f>
        <v>【705.21】</v>
      </c>
      <c r="I86" s="6" t="str">
        <f>データ!CA6</f>
        <v>【98.96】</v>
      </c>
      <c r="J86" s="6" t="str">
        <f>データ!CL6</f>
        <v>【134.52】</v>
      </c>
      <c r="K86" s="6" t="str">
        <f>データ!CW6</f>
        <v>【59.57】</v>
      </c>
      <c r="L86" s="6" t="str">
        <f>データ!DH6</f>
        <v>【95.57】</v>
      </c>
      <c r="M86" s="6" t="s">
        <v>42</v>
      </c>
      <c r="N86" s="6" t="s">
        <v>42</v>
      </c>
      <c r="O86" s="6" t="str">
        <f>データ!EO6</f>
        <v>【0.30】</v>
      </c>
    </row>
  </sheetData>
  <sheetProtection algorithmName="SHA-512" hashValue="ygzVZzzLA2dEkGzlpU4hOV9eaAdg9TwSJLiBLL+tUOlg9XjAoJPr83GrQp97dwnT93Sw0oJkXjLwr7QH2vtKZw==" saltValue="mC+Aj4fDyNvCMzI+JTndqA=="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55</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57</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20</v>
      </c>
      <c r="B3" s="30" t="s">
        <v>35</v>
      </c>
      <c r="C3" s="30" t="s">
        <v>59</v>
      </c>
      <c r="D3" s="30" t="s">
        <v>60</v>
      </c>
      <c r="E3" s="30" t="s">
        <v>7</v>
      </c>
      <c r="F3" s="30" t="s">
        <v>6</v>
      </c>
      <c r="G3" s="30" t="s">
        <v>25</v>
      </c>
      <c r="H3" s="78" t="s">
        <v>56</v>
      </c>
      <c r="I3" s="79"/>
      <c r="J3" s="79"/>
      <c r="K3" s="79"/>
      <c r="L3" s="79"/>
      <c r="M3" s="79"/>
      <c r="N3" s="79"/>
      <c r="O3" s="79"/>
      <c r="P3" s="79"/>
      <c r="Q3" s="79"/>
      <c r="R3" s="79"/>
      <c r="S3" s="79"/>
      <c r="T3" s="79"/>
      <c r="U3" s="79"/>
      <c r="V3" s="79"/>
      <c r="W3" s="79"/>
      <c r="X3" s="80"/>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61</v>
      </c>
      <c r="B4" s="31"/>
      <c r="C4" s="31"/>
      <c r="D4" s="31"/>
      <c r="E4" s="31"/>
      <c r="F4" s="31"/>
      <c r="G4" s="31"/>
      <c r="H4" s="81"/>
      <c r="I4" s="82"/>
      <c r="J4" s="82"/>
      <c r="K4" s="82"/>
      <c r="L4" s="82"/>
      <c r="M4" s="82"/>
      <c r="N4" s="82"/>
      <c r="O4" s="82"/>
      <c r="P4" s="82"/>
      <c r="Q4" s="82"/>
      <c r="R4" s="82"/>
      <c r="S4" s="82"/>
      <c r="T4" s="82"/>
      <c r="U4" s="82"/>
      <c r="V4" s="82"/>
      <c r="W4" s="82"/>
      <c r="X4" s="83"/>
      <c r="Y4" s="77" t="s">
        <v>27</v>
      </c>
      <c r="Z4" s="77"/>
      <c r="AA4" s="77"/>
      <c r="AB4" s="77"/>
      <c r="AC4" s="77"/>
      <c r="AD4" s="77"/>
      <c r="AE4" s="77"/>
      <c r="AF4" s="77"/>
      <c r="AG4" s="77"/>
      <c r="AH4" s="77"/>
      <c r="AI4" s="77"/>
      <c r="AJ4" s="77" t="s">
        <v>47</v>
      </c>
      <c r="AK4" s="77"/>
      <c r="AL4" s="77"/>
      <c r="AM4" s="77"/>
      <c r="AN4" s="77"/>
      <c r="AO4" s="77"/>
      <c r="AP4" s="77"/>
      <c r="AQ4" s="77"/>
      <c r="AR4" s="77"/>
      <c r="AS4" s="77"/>
      <c r="AT4" s="77"/>
      <c r="AU4" s="77" t="s">
        <v>30</v>
      </c>
      <c r="AV4" s="77"/>
      <c r="AW4" s="77"/>
      <c r="AX4" s="77"/>
      <c r="AY4" s="77"/>
      <c r="AZ4" s="77"/>
      <c r="BA4" s="77"/>
      <c r="BB4" s="77"/>
      <c r="BC4" s="77"/>
      <c r="BD4" s="77"/>
      <c r="BE4" s="77"/>
      <c r="BF4" s="77" t="s">
        <v>62</v>
      </c>
      <c r="BG4" s="77"/>
      <c r="BH4" s="77"/>
      <c r="BI4" s="77"/>
      <c r="BJ4" s="77"/>
      <c r="BK4" s="77"/>
      <c r="BL4" s="77"/>
      <c r="BM4" s="77"/>
      <c r="BN4" s="77"/>
      <c r="BO4" s="77"/>
      <c r="BP4" s="77"/>
      <c r="BQ4" s="77" t="s">
        <v>16</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15">
      <c r="A5" s="28" t="s">
        <v>70</v>
      </c>
      <c r="B5" s="32"/>
      <c r="C5" s="32"/>
      <c r="D5" s="32"/>
      <c r="E5" s="32"/>
      <c r="F5" s="32"/>
      <c r="G5" s="32"/>
      <c r="H5" s="37" t="s">
        <v>58</v>
      </c>
      <c r="I5" s="37" t="s">
        <v>71</v>
      </c>
      <c r="J5" s="37" t="s">
        <v>72</v>
      </c>
      <c r="K5" s="37" t="s">
        <v>73</v>
      </c>
      <c r="L5" s="37" t="s">
        <v>74</v>
      </c>
      <c r="M5" s="37" t="s">
        <v>8</v>
      </c>
      <c r="N5" s="37" t="s">
        <v>75</v>
      </c>
      <c r="O5" s="37" t="s">
        <v>76</v>
      </c>
      <c r="P5" s="37" t="s">
        <v>77</v>
      </c>
      <c r="Q5" s="37" t="s">
        <v>78</v>
      </c>
      <c r="R5" s="37" t="s">
        <v>79</v>
      </c>
      <c r="S5" s="37" t="s">
        <v>80</v>
      </c>
      <c r="T5" s="37" t="s">
        <v>81</v>
      </c>
      <c r="U5" s="37" t="s">
        <v>65</v>
      </c>
      <c r="V5" s="37" t="s">
        <v>82</v>
      </c>
      <c r="W5" s="37" t="s">
        <v>83</v>
      </c>
      <c r="X5" s="37" t="s">
        <v>84</v>
      </c>
      <c r="Y5" s="37" t="s">
        <v>85</v>
      </c>
      <c r="Z5" s="37" t="s">
        <v>86</v>
      </c>
      <c r="AA5" s="37" t="s">
        <v>87</v>
      </c>
      <c r="AB5" s="37" t="s">
        <v>88</v>
      </c>
      <c r="AC5" s="37" t="s">
        <v>89</v>
      </c>
      <c r="AD5" s="37" t="s">
        <v>90</v>
      </c>
      <c r="AE5" s="37" t="s">
        <v>92</v>
      </c>
      <c r="AF5" s="37" t="s">
        <v>93</v>
      </c>
      <c r="AG5" s="37" t="s">
        <v>94</v>
      </c>
      <c r="AH5" s="37" t="s">
        <v>95</v>
      </c>
      <c r="AI5" s="37" t="s">
        <v>45</v>
      </c>
      <c r="AJ5" s="37" t="s">
        <v>85</v>
      </c>
      <c r="AK5" s="37" t="s">
        <v>86</v>
      </c>
      <c r="AL5" s="37" t="s">
        <v>87</v>
      </c>
      <c r="AM5" s="37" t="s">
        <v>88</v>
      </c>
      <c r="AN5" s="37" t="s">
        <v>89</v>
      </c>
      <c r="AO5" s="37" t="s">
        <v>90</v>
      </c>
      <c r="AP5" s="37" t="s">
        <v>92</v>
      </c>
      <c r="AQ5" s="37" t="s">
        <v>93</v>
      </c>
      <c r="AR5" s="37" t="s">
        <v>94</v>
      </c>
      <c r="AS5" s="37" t="s">
        <v>95</v>
      </c>
      <c r="AT5" s="37" t="s">
        <v>91</v>
      </c>
      <c r="AU5" s="37" t="s">
        <v>85</v>
      </c>
      <c r="AV5" s="37" t="s">
        <v>86</v>
      </c>
      <c r="AW5" s="37" t="s">
        <v>87</v>
      </c>
      <c r="AX5" s="37" t="s">
        <v>88</v>
      </c>
      <c r="AY5" s="37" t="s">
        <v>89</v>
      </c>
      <c r="AZ5" s="37" t="s">
        <v>90</v>
      </c>
      <c r="BA5" s="37" t="s">
        <v>92</v>
      </c>
      <c r="BB5" s="37" t="s">
        <v>93</v>
      </c>
      <c r="BC5" s="37" t="s">
        <v>94</v>
      </c>
      <c r="BD5" s="37" t="s">
        <v>95</v>
      </c>
      <c r="BE5" s="37" t="s">
        <v>91</v>
      </c>
      <c r="BF5" s="37" t="s">
        <v>85</v>
      </c>
      <c r="BG5" s="37" t="s">
        <v>86</v>
      </c>
      <c r="BH5" s="37" t="s">
        <v>87</v>
      </c>
      <c r="BI5" s="37" t="s">
        <v>88</v>
      </c>
      <c r="BJ5" s="37" t="s">
        <v>89</v>
      </c>
      <c r="BK5" s="37" t="s">
        <v>90</v>
      </c>
      <c r="BL5" s="37" t="s">
        <v>92</v>
      </c>
      <c r="BM5" s="37" t="s">
        <v>93</v>
      </c>
      <c r="BN5" s="37" t="s">
        <v>94</v>
      </c>
      <c r="BO5" s="37" t="s">
        <v>95</v>
      </c>
      <c r="BP5" s="37" t="s">
        <v>91</v>
      </c>
      <c r="BQ5" s="37" t="s">
        <v>85</v>
      </c>
      <c r="BR5" s="37" t="s">
        <v>86</v>
      </c>
      <c r="BS5" s="37" t="s">
        <v>87</v>
      </c>
      <c r="BT5" s="37" t="s">
        <v>88</v>
      </c>
      <c r="BU5" s="37" t="s">
        <v>89</v>
      </c>
      <c r="BV5" s="37" t="s">
        <v>90</v>
      </c>
      <c r="BW5" s="37" t="s">
        <v>92</v>
      </c>
      <c r="BX5" s="37" t="s">
        <v>93</v>
      </c>
      <c r="BY5" s="37" t="s">
        <v>94</v>
      </c>
      <c r="BZ5" s="37" t="s">
        <v>95</v>
      </c>
      <c r="CA5" s="37" t="s">
        <v>91</v>
      </c>
      <c r="CB5" s="37" t="s">
        <v>85</v>
      </c>
      <c r="CC5" s="37" t="s">
        <v>86</v>
      </c>
      <c r="CD5" s="37" t="s">
        <v>87</v>
      </c>
      <c r="CE5" s="37" t="s">
        <v>88</v>
      </c>
      <c r="CF5" s="37" t="s">
        <v>89</v>
      </c>
      <c r="CG5" s="37" t="s">
        <v>90</v>
      </c>
      <c r="CH5" s="37" t="s">
        <v>92</v>
      </c>
      <c r="CI5" s="37" t="s">
        <v>93</v>
      </c>
      <c r="CJ5" s="37" t="s">
        <v>94</v>
      </c>
      <c r="CK5" s="37" t="s">
        <v>95</v>
      </c>
      <c r="CL5" s="37" t="s">
        <v>91</v>
      </c>
      <c r="CM5" s="37" t="s">
        <v>85</v>
      </c>
      <c r="CN5" s="37" t="s">
        <v>86</v>
      </c>
      <c r="CO5" s="37" t="s">
        <v>87</v>
      </c>
      <c r="CP5" s="37" t="s">
        <v>88</v>
      </c>
      <c r="CQ5" s="37" t="s">
        <v>89</v>
      </c>
      <c r="CR5" s="37" t="s">
        <v>90</v>
      </c>
      <c r="CS5" s="37" t="s">
        <v>92</v>
      </c>
      <c r="CT5" s="37" t="s">
        <v>93</v>
      </c>
      <c r="CU5" s="37" t="s">
        <v>94</v>
      </c>
      <c r="CV5" s="37" t="s">
        <v>95</v>
      </c>
      <c r="CW5" s="37" t="s">
        <v>91</v>
      </c>
      <c r="CX5" s="37" t="s">
        <v>85</v>
      </c>
      <c r="CY5" s="37" t="s">
        <v>86</v>
      </c>
      <c r="CZ5" s="37" t="s">
        <v>87</v>
      </c>
      <c r="DA5" s="37" t="s">
        <v>88</v>
      </c>
      <c r="DB5" s="37" t="s">
        <v>89</v>
      </c>
      <c r="DC5" s="37" t="s">
        <v>90</v>
      </c>
      <c r="DD5" s="37" t="s">
        <v>92</v>
      </c>
      <c r="DE5" s="37" t="s">
        <v>93</v>
      </c>
      <c r="DF5" s="37" t="s">
        <v>94</v>
      </c>
      <c r="DG5" s="37" t="s">
        <v>95</v>
      </c>
      <c r="DH5" s="37" t="s">
        <v>91</v>
      </c>
      <c r="DI5" s="37" t="s">
        <v>85</v>
      </c>
      <c r="DJ5" s="37" t="s">
        <v>86</v>
      </c>
      <c r="DK5" s="37" t="s">
        <v>87</v>
      </c>
      <c r="DL5" s="37" t="s">
        <v>88</v>
      </c>
      <c r="DM5" s="37" t="s">
        <v>89</v>
      </c>
      <c r="DN5" s="37" t="s">
        <v>90</v>
      </c>
      <c r="DO5" s="37" t="s">
        <v>92</v>
      </c>
      <c r="DP5" s="37" t="s">
        <v>93</v>
      </c>
      <c r="DQ5" s="37" t="s">
        <v>94</v>
      </c>
      <c r="DR5" s="37" t="s">
        <v>95</v>
      </c>
      <c r="DS5" s="37" t="s">
        <v>91</v>
      </c>
      <c r="DT5" s="37" t="s">
        <v>85</v>
      </c>
      <c r="DU5" s="37" t="s">
        <v>86</v>
      </c>
      <c r="DV5" s="37" t="s">
        <v>87</v>
      </c>
      <c r="DW5" s="37" t="s">
        <v>88</v>
      </c>
      <c r="DX5" s="37" t="s">
        <v>89</v>
      </c>
      <c r="DY5" s="37" t="s">
        <v>90</v>
      </c>
      <c r="DZ5" s="37" t="s">
        <v>92</v>
      </c>
      <c r="EA5" s="37" t="s">
        <v>93</v>
      </c>
      <c r="EB5" s="37" t="s">
        <v>94</v>
      </c>
      <c r="EC5" s="37" t="s">
        <v>95</v>
      </c>
      <c r="ED5" s="37" t="s">
        <v>91</v>
      </c>
      <c r="EE5" s="37" t="s">
        <v>85</v>
      </c>
      <c r="EF5" s="37" t="s">
        <v>86</v>
      </c>
      <c r="EG5" s="37" t="s">
        <v>87</v>
      </c>
      <c r="EH5" s="37" t="s">
        <v>88</v>
      </c>
      <c r="EI5" s="37" t="s">
        <v>89</v>
      </c>
      <c r="EJ5" s="37" t="s">
        <v>90</v>
      </c>
      <c r="EK5" s="37" t="s">
        <v>92</v>
      </c>
      <c r="EL5" s="37" t="s">
        <v>93</v>
      </c>
      <c r="EM5" s="37" t="s">
        <v>94</v>
      </c>
      <c r="EN5" s="37" t="s">
        <v>95</v>
      </c>
      <c r="EO5" s="37" t="s">
        <v>91</v>
      </c>
    </row>
    <row r="6" spans="1:145" s="27" customFormat="1" x14ac:dyDescent="0.15">
      <c r="A6" s="28" t="s">
        <v>96</v>
      </c>
      <c r="B6" s="33">
        <f t="shared" ref="B6:X6" si="1">B7</f>
        <v>2020</v>
      </c>
      <c r="C6" s="33">
        <f t="shared" si="1"/>
        <v>343072</v>
      </c>
      <c r="D6" s="33">
        <f t="shared" si="1"/>
        <v>47</v>
      </c>
      <c r="E6" s="33">
        <f t="shared" si="1"/>
        <v>17</v>
      </c>
      <c r="F6" s="33">
        <f t="shared" si="1"/>
        <v>1</v>
      </c>
      <c r="G6" s="33">
        <f t="shared" si="1"/>
        <v>0</v>
      </c>
      <c r="H6" s="33" t="str">
        <f t="shared" si="1"/>
        <v>広島県　熊野町</v>
      </c>
      <c r="I6" s="33" t="str">
        <f t="shared" si="1"/>
        <v>法非適用</v>
      </c>
      <c r="J6" s="33" t="str">
        <f t="shared" si="1"/>
        <v>下水道事業</v>
      </c>
      <c r="K6" s="33" t="str">
        <f t="shared" si="1"/>
        <v>公共下水道</v>
      </c>
      <c r="L6" s="33" t="str">
        <f t="shared" si="1"/>
        <v>Cc2</v>
      </c>
      <c r="M6" s="33" t="str">
        <f t="shared" si="1"/>
        <v>非設置</v>
      </c>
      <c r="N6" s="38" t="str">
        <f t="shared" si="1"/>
        <v>-</v>
      </c>
      <c r="O6" s="38" t="str">
        <f t="shared" si="1"/>
        <v>該当数値なし</v>
      </c>
      <c r="P6" s="38">
        <f t="shared" si="1"/>
        <v>90.68</v>
      </c>
      <c r="Q6" s="38">
        <f t="shared" si="1"/>
        <v>84.96</v>
      </c>
      <c r="R6" s="38">
        <f t="shared" si="1"/>
        <v>2700</v>
      </c>
      <c r="S6" s="38">
        <f t="shared" si="1"/>
        <v>23711</v>
      </c>
      <c r="T6" s="38">
        <f t="shared" si="1"/>
        <v>33.76</v>
      </c>
      <c r="U6" s="38">
        <f t="shared" si="1"/>
        <v>702.34</v>
      </c>
      <c r="V6" s="38">
        <f t="shared" si="1"/>
        <v>21434</v>
      </c>
      <c r="W6" s="38">
        <f t="shared" si="1"/>
        <v>4.8</v>
      </c>
      <c r="X6" s="38">
        <f t="shared" si="1"/>
        <v>4465.42</v>
      </c>
      <c r="Y6" s="42">
        <f t="shared" ref="Y6:AH6" si="2">IF(Y7="",NA(),Y7)</f>
        <v>66.81</v>
      </c>
      <c r="Z6" s="42">
        <f t="shared" si="2"/>
        <v>76.02</v>
      </c>
      <c r="AA6" s="42">
        <f t="shared" si="2"/>
        <v>75.510000000000005</v>
      </c>
      <c r="AB6" s="42">
        <f t="shared" si="2"/>
        <v>76.83</v>
      </c>
      <c r="AC6" s="42">
        <f t="shared" si="2"/>
        <v>72.849999999999994</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42">
        <f t="shared" ref="BF6:BO6" si="5">IF(BF7="",NA(),BF7)</f>
        <v>1019.07</v>
      </c>
      <c r="BG6" s="42">
        <f t="shared" si="5"/>
        <v>813.33</v>
      </c>
      <c r="BH6" s="42">
        <f t="shared" si="5"/>
        <v>757.51</v>
      </c>
      <c r="BI6" s="42">
        <f t="shared" si="5"/>
        <v>735.19</v>
      </c>
      <c r="BJ6" s="42">
        <f t="shared" si="5"/>
        <v>815.02</v>
      </c>
      <c r="BK6" s="42">
        <f t="shared" si="5"/>
        <v>1111.31</v>
      </c>
      <c r="BL6" s="42">
        <f t="shared" si="5"/>
        <v>966.33</v>
      </c>
      <c r="BM6" s="42">
        <f t="shared" si="5"/>
        <v>958.81</v>
      </c>
      <c r="BN6" s="42">
        <f t="shared" si="5"/>
        <v>1001.3</v>
      </c>
      <c r="BO6" s="42">
        <f t="shared" si="5"/>
        <v>1050.51</v>
      </c>
      <c r="BP6" s="38" t="str">
        <f>IF(BP7="","",IF(BP7="-","【-】","【"&amp;SUBSTITUTE(TEXT(BP7,"#,##0.00"),"-","△")&amp;"】"))</f>
        <v>【705.21】</v>
      </c>
      <c r="BQ6" s="42">
        <f t="shared" ref="BQ6:BZ6" si="6">IF(BQ7="",NA(),BQ7)</f>
        <v>79.11</v>
      </c>
      <c r="BR6" s="42">
        <f t="shared" si="6"/>
        <v>100</v>
      </c>
      <c r="BS6" s="42">
        <f t="shared" si="6"/>
        <v>100</v>
      </c>
      <c r="BT6" s="42">
        <f t="shared" si="6"/>
        <v>100</v>
      </c>
      <c r="BU6" s="42">
        <f t="shared" si="6"/>
        <v>100</v>
      </c>
      <c r="BV6" s="42">
        <f t="shared" si="6"/>
        <v>75.540000000000006</v>
      </c>
      <c r="BW6" s="42">
        <f t="shared" si="6"/>
        <v>81.739999999999995</v>
      </c>
      <c r="BX6" s="42">
        <f t="shared" si="6"/>
        <v>82.88</v>
      </c>
      <c r="BY6" s="42">
        <f t="shared" si="6"/>
        <v>81.88</v>
      </c>
      <c r="BZ6" s="42">
        <f t="shared" si="6"/>
        <v>82.65</v>
      </c>
      <c r="CA6" s="38" t="str">
        <f>IF(CA7="","",IF(CA7="-","【-】","【"&amp;SUBSTITUTE(TEXT(CA7,"#,##0.00"),"-","△")&amp;"】"))</f>
        <v>【98.96】</v>
      </c>
      <c r="CB6" s="42">
        <f t="shared" ref="CB6:CK6" si="7">IF(CB7="",NA(),CB7)</f>
        <v>190.22</v>
      </c>
      <c r="CC6" s="42">
        <f t="shared" si="7"/>
        <v>150.18</v>
      </c>
      <c r="CD6" s="42">
        <f t="shared" si="7"/>
        <v>150.28</v>
      </c>
      <c r="CE6" s="42">
        <f t="shared" si="7"/>
        <v>151.71</v>
      </c>
      <c r="CF6" s="42">
        <f t="shared" si="7"/>
        <v>152.16999999999999</v>
      </c>
      <c r="CG6" s="42">
        <f t="shared" si="7"/>
        <v>207.96</v>
      </c>
      <c r="CH6" s="42">
        <f t="shared" si="7"/>
        <v>194.31</v>
      </c>
      <c r="CI6" s="42">
        <f t="shared" si="7"/>
        <v>190.99</v>
      </c>
      <c r="CJ6" s="42">
        <f t="shared" si="7"/>
        <v>187.55</v>
      </c>
      <c r="CK6" s="42">
        <f t="shared" si="7"/>
        <v>186.3</v>
      </c>
      <c r="CL6" s="38" t="str">
        <f>IF(CL7="","",IF(CL7="-","【-】","【"&amp;SUBSTITUTE(TEXT(CL7,"#,##0.00"),"-","△")&amp;"】"))</f>
        <v>【134.52】</v>
      </c>
      <c r="CM6" s="42" t="str">
        <f t="shared" ref="CM6:CV6" si="8">IF(CM7="",NA(),CM7)</f>
        <v>-</v>
      </c>
      <c r="CN6" s="42" t="str">
        <f t="shared" si="8"/>
        <v>-</v>
      </c>
      <c r="CO6" s="42" t="str">
        <f t="shared" si="8"/>
        <v>-</v>
      </c>
      <c r="CP6" s="42" t="str">
        <f t="shared" si="8"/>
        <v>-</v>
      </c>
      <c r="CQ6" s="42" t="str">
        <f t="shared" si="8"/>
        <v>-</v>
      </c>
      <c r="CR6" s="42">
        <f t="shared" si="8"/>
        <v>53.51</v>
      </c>
      <c r="CS6" s="42">
        <f t="shared" si="8"/>
        <v>53.5</v>
      </c>
      <c r="CT6" s="42">
        <f t="shared" si="8"/>
        <v>52.58</v>
      </c>
      <c r="CU6" s="42">
        <f t="shared" si="8"/>
        <v>50.94</v>
      </c>
      <c r="CV6" s="42">
        <f t="shared" si="8"/>
        <v>50.53</v>
      </c>
      <c r="CW6" s="38" t="str">
        <f>IF(CW7="","",IF(CW7="-","【-】","【"&amp;SUBSTITUTE(TEXT(CW7,"#,##0.00"),"-","△")&amp;"】"))</f>
        <v>【59.57】</v>
      </c>
      <c r="CX6" s="42">
        <f t="shared" ref="CX6:DG6" si="9">IF(CX7="",NA(),CX7)</f>
        <v>96.61</v>
      </c>
      <c r="CY6" s="42">
        <f t="shared" si="9"/>
        <v>96.83</v>
      </c>
      <c r="CZ6" s="42">
        <f t="shared" si="9"/>
        <v>97</v>
      </c>
      <c r="DA6" s="42">
        <f t="shared" si="9"/>
        <v>96.98</v>
      </c>
      <c r="DB6" s="42">
        <f t="shared" si="9"/>
        <v>97.14</v>
      </c>
      <c r="DC6" s="42">
        <f t="shared" si="9"/>
        <v>83.91</v>
      </c>
      <c r="DD6" s="42">
        <f t="shared" si="9"/>
        <v>83.51</v>
      </c>
      <c r="DE6" s="42">
        <f t="shared" si="9"/>
        <v>83.02</v>
      </c>
      <c r="DF6" s="42">
        <f t="shared" si="9"/>
        <v>82.55</v>
      </c>
      <c r="DG6" s="42">
        <f t="shared" si="9"/>
        <v>82.08</v>
      </c>
      <c r="DH6" s="38" t="str">
        <f>IF(DH7="","",IF(DH7="-","【-】","【"&amp;SUBSTITUTE(TEXT(DH7,"#,##0.00"),"-","△")&amp;"】"))</f>
        <v>【95.57】</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38">
        <f t="shared" ref="EE6:EN6" si="12">IF(EE7="",NA(),EE7)</f>
        <v>0</v>
      </c>
      <c r="EF6" s="38">
        <f t="shared" si="12"/>
        <v>0</v>
      </c>
      <c r="EG6" s="38">
        <f t="shared" si="12"/>
        <v>0</v>
      </c>
      <c r="EH6" s="42">
        <f t="shared" si="12"/>
        <v>0.13</v>
      </c>
      <c r="EI6" s="38">
        <f t="shared" si="12"/>
        <v>0</v>
      </c>
      <c r="EJ6" s="42">
        <f t="shared" si="12"/>
        <v>0.15</v>
      </c>
      <c r="EK6" s="42">
        <f t="shared" si="12"/>
        <v>0.16</v>
      </c>
      <c r="EL6" s="42">
        <f t="shared" si="12"/>
        <v>0.13</v>
      </c>
      <c r="EM6" s="42">
        <f t="shared" si="12"/>
        <v>0.15</v>
      </c>
      <c r="EN6" s="42">
        <f t="shared" si="12"/>
        <v>1.65</v>
      </c>
      <c r="EO6" s="38" t="str">
        <f>IF(EO7="","",IF(EO7="-","【-】","【"&amp;SUBSTITUTE(TEXT(EO7,"#,##0.00"),"-","△")&amp;"】"))</f>
        <v>【0.30】</v>
      </c>
    </row>
    <row r="7" spans="1:145" s="27" customFormat="1" x14ac:dyDescent="0.15">
      <c r="A7" s="28"/>
      <c r="B7" s="34">
        <v>2020</v>
      </c>
      <c r="C7" s="34">
        <v>343072</v>
      </c>
      <c r="D7" s="34">
        <v>47</v>
      </c>
      <c r="E7" s="34">
        <v>17</v>
      </c>
      <c r="F7" s="34">
        <v>1</v>
      </c>
      <c r="G7" s="34">
        <v>0</v>
      </c>
      <c r="H7" s="34" t="s">
        <v>1</v>
      </c>
      <c r="I7" s="34" t="s">
        <v>97</v>
      </c>
      <c r="J7" s="34" t="s">
        <v>98</v>
      </c>
      <c r="K7" s="34" t="s">
        <v>99</v>
      </c>
      <c r="L7" s="34" t="s">
        <v>100</v>
      </c>
      <c r="M7" s="34" t="s">
        <v>101</v>
      </c>
      <c r="N7" s="39" t="s">
        <v>42</v>
      </c>
      <c r="O7" s="39" t="s">
        <v>102</v>
      </c>
      <c r="P7" s="39">
        <v>90.68</v>
      </c>
      <c r="Q7" s="39">
        <v>84.96</v>
      </c>
      <c r="R7" s="39">
        <v>2700</v>
      </c>
      <c r="S7" s="39">
        <v>23711</v>
      </c>
      <c r="T7" s="39">
        <v>33.76</v>
      </c>
      <c r="U7" s="39">
        <v>702.34</v>
      </c>
      <c r="V7" s="39">
        <v>21434</v>
      </c>
      <c r="W7" s="39">
        <v>4.8</v>
      </c>
      <c r="X7" s="39">
        <v>4465.42</v>
      </c>
      <c r="Y7" s="39">
        <v>66.81</v>
      </c>
      <c r="Z7" s="39">
        <v>76.02</v>
      </c>
      <c r="AA7" s="39">
        <v>75.510000000000005</v>
      </c>
      <c r="AB7" s="39">
        <v>76.83</v>
      </c>
      <c r="AC7" s="39">
        <v>72.849999999999994</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1019.07</v>
      </c>
      <c r="BG7" s="39">
        <v>813.33</v>
      </c>
      <c r="BH7" s="39">
        <v>757.51</v>
      </c>
      <c r="BI7" s="39">
        <v>735.19</v>
      </c>
      <c r="BJ7" s="39">
        <v>815.02</v>
      </c>
      <c r="BK7" s="39">
        <v>1111.31</v>
      </c>
      <c r="BL7" s="39">
        <v>966.33</v>
      </c>
      <c r="BM7" s="39">
        <v>958.81</v>
      </c>
      <c r="BN7" s="39">
        <v>1001.3</v>
      </c>
      <c r="BO7" s="39">
        <v>1050.51</v>
      </c>
      <c r="BP7" s="39">
        <v>705.21</v>
      </c>
      <c r="BQ7" s="39">
        <v>79.11</v>
      </c>
      <c r="BR7" s="39">
        <v>100</v>
      </c>
      <c r="BS7" s="39">
        <v>100</v>
      </c>
      <c r="BT7" s="39">
        <v>100</v>
      </c>
      <c r="BU7" s="39">
        <v>100</v>
      </c>
      <c r="BV7" s="39">
        <v>75.540000000000006</v>
      </c>
      <c r="BW7" s="39">
        <v>81.739999999999995</v>
      </c>
      <c r="BX7" s="39">
        <v>82.88</v>
      </c>
      <c r="BY7" s="39">
        <v>81.88</v>
      </c>
      <c r="BZ7" s="39">
        <v>82.65</v>
      </c>
      <c r="CA7" s="39">
        <v>98.96</v>
      </c>
      <c r="CB7" s="39">
        <v>190.22</v>
      </c>
      <c r="CC7" s="39">
        <v>150.18</v>
      </c>
      <c r="CD7" s="39">
        <v>150.28</v>
      </c>
      <c r="CE7" s="39">
        <v>151.71</v>
      </c>
      <c r="CF7" s="39">
        <v>152.16999999999999</v>
      </c>
      <c r="CG7" s="39">
        <v>207.96</v>
      </c>
      <c r="CH7" s="39">
        <v>194.31</v>
      </c>
      <c r="CI7" s="39">
        <v>190.99</v>
      </c>
      <c r="CJ7" s="39">
        <v>187.55</v>
      </c>
      <c r="CK7" s="39">
        <v>186.3</v>
      </c>
      <c r="CL7" s="39">
        <v>134.52000000000001</v>
      </c>
      <c r="CM7" s="39" t="s">
        <v>42</v>
      </c>
      <c r="CN7" s="39" t="s">
        <v>42</v>
      </c>
      <c r="CO7" s="39" t="s">
        <v>42</v>
      </c>
      <c r="CP7" s="39" t="s">
        <v>42</v>
      </c>
      <c r="CQ7" s="39" t="s">
        <v>42</v>
      </c>
      <c r="CR7" s="39">
        <v>53.51</v>
      </c>
      <c r="CS7" s="39">
        <v>53.5</v>
      </c>
      <c r="CT7" s="39">
        <v>52.58</v>
      </c>
      <c r="CU7" s="39">
        <v>50.94</v>
      </c>
      <c r="CV7" s="39">
        <v>50.53</v>
      </c>
      <c r="CW7" s="39">
        <v>59.57</v>
      </c>
      <c r="CX7" s="39">
        <v>96.61</v>
      </c>
      <c r="CY7" s="39">
        <v>96.83</v>
      </c>
      <c r="CZ7" s="39">
        <v>97</v>
      </c>
      <c r="DA7" s="39">
        <v>96.98</v>
      </c>
      <c r="DB7" s="39">
        <v>97.14</v>
      </c>
      <c r="DC7" s="39">
        <v>83.91</v>
      </c>
      <c r="DD7" s="39">
        <v>83.51</v>
      </c>
      <c r="DE7" s="39">
        <v>83.02</v>
      </c>
      <c r="DF7" s="39">
        <v>82.55</v>
      </c>
      <c r="DG7" s="39">
        <v>82.08</v>
      </c>
      <c r="DH7" s="39">
        <v>95.57</v>
      </c>
      <c r="DI7" s="39"/>
      <c r="DJ7" s="39"/>
      <c r="DK7" s="39"/>
      <c r="DL7" s="39"/>
      <c r="DM7" s="39"/>
      <c r="DN7" s="39"/>
      <c r="DO7" s="39"/>
      <c r="DP7" s="39"/>
      <c r="DQ7" s="39"/>
      <c r="DR7" s="39"/>
      <c r="DS7" s="39"/>
      <c r="DT7" s="39"/>
      <c r="DU7" s="39"/>
      <c r="DV7" s="39"/>
      <c r="DW7" s="39"/>
      <c r="DX7" s="39"/>
      <c r="DY7" s="39"/>
      <c r="DZ7" s="39"/>
      <c r="EA7" s="39"/>
      <c r="EB7" s="39"/>
      <c r="EC7" s="39"/>
      <c r="ED7" s="39"/>
      <c r="EE7" s="39">
        <v>0</v>
      </c>
      <c r="EF7" s="39">
        <v>0</v>
      </c>
      <c r="EG7" s="39">
        <v>0</v>
      </c>
      <c r="EH7" s="39">
        <v>0.13</v>
      </c>
      <c r="EI7" s="39">
        <v>0</v>
      </c>
      <c r="EJ7" s="39">
        <v>0.15</v>
      </c>
      <c r="EK7" s="39">
        <v>0.16</v>
      </c>
      <c r="EL7" s="39">
        <v>0.13</v>
      </c>
      <c r="EM7" s="39">
        <v>0.15</v>
      </c>
      <c r="EN7" s="39">
        <v>1.65</v>
      </c>
      <c r="EO7" s="39">
        <v>0.3</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35</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15">
      <c r="B11">
        <v>4</v>
      </c>
      <c r="C11">
        <v>3</v>
      </c>
      <c r="D11">
        <v>2</v>
      </c>
      <c r="E11">
        <v>1</v>
      </c>
      <c r="F11">
        <v>0</v>
      </c>
      <c r="G11" t="s">
        <v>108</v>
      </c>
    </row>
    <row r="12" spans="1:145" x14ac:dyDescent="0.15">
      <c r="B12">
        <v>1</v>
      </c>
      <c r="C12">
        <v>1</v>
      </c>
      <c r="D12">
        <v>1</v>
      </c>
      <c r="E12">
        <v>1</v>
      </c>
      <c r="F12">
        <v>2</v>
      </c>
      <c r="G12" t="s">
        <v>109</v>
      </c>
    </row>
    <row r="13" spans="1:145" x14ac:dyDescent="0.15">
      <c r="B13" t="s">
        <v>110</v>
      </c>
      <c r="C13" t="s">
        <v>110</v>
      </c>
      <c r="D13" t="s">
        <v>110</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2022-01-12T07:25:15Z</cp:lastPrinted>
  <dcterms:created xsi:type="dcterms:W3CDTF">2021-12-03T07:46:28Z</dcterms:created>
  <dcterms:modified xsi:type="dcterms:W3CDTF">2024-09-10T05:49:12Z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2022-01-24T06:42:06Z</vt:filetime>
  </property>
</Properties>
</file>