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file\企画財政課\02　財政\12　調査\○地方公営企業関連\○経営比較分析表関係\H28決算\H30.02.26_【HP公表】平成28年度決算「経営比較分析表」のホームページ掲載日について\"/>
    </mc:Choice>
  </mc:AlternateContent>
  <workbookProtection workbookPassword="B319" lockStructure="1"/>
  <bookViews>
    <workbookView xWindow="0" yWindow="0" windowWidth="24000" windowHeight="993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B10" i="4"/>
  <c r="I8" i="4"/>
  <c r="B8" i="4"/>
  <c r="D10" i="5" l="1"/>
  <c r="C10" i="5"/>
  <c r="E10" i="5"/>
  <c r="B10" i="5"/>
</calcChain>
</file>

<file path=xl/sharedStrings.xml><?xml version="1.0" encoding="utf-8"?>
<sst xmlns="http://schemas.openxmlformats.org/spreadsheetml/2006/main" count="245" uniqueCount="124">
  <si>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</si>
  <si>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</si>
  <si>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</si>
  <si>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</si>
  <si>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</si>
  <si>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</si>
  <si>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</si>
  <si>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</si>
  <si>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</si>
  <si>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</si>
  <si>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</si>
  <si>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</si>
  <si>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</si>
  <si>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</si>
  <si>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</si>
  <si>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</si>
  <si>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</si>
  <si>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</si>
  <si>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</si>
  <si>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</si>
  <si>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</si>
  <si>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</si>
  <si>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</si>
  <si>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</si>
  <si>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</si>
  <si>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</si>
  <si>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</si>
  <si>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</si>
  <si>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</si>
  <si>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</si>
  <si>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</si>
  <si>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</si>
  <si>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</si>
  <si>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</si>
  <si>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</si>
  <si>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</si>
  <si>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</si>
  <si>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</si>
  <si>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</si>
  <si>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</si>
  <si>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</si>
  <si>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</si>
  <si>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</si>
  <si>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</si>
  <si>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</si>
  <si>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</si>
  <si>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</si>
  <si>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</si>
  <si>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</si>
  <si>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</si>
  <si>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</si>
  <si>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</si>
  <si>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</si>
  <si>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</si>
  <si>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</si>
  <si>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</si>
  <si>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</si>
  <si>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</si>
  <si>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</si>
  <si>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</si>
  <si>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</si>
  <si>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</si>
  <si>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</si>
  <si>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</si>
  <si>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</si>
  <si>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</si>
  <si>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</si>
  <si>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</si>
  <si>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</si>
  <si>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</si>
  <si>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</si>
  <si>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</si>
  <si>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</si>
  <si>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</si>
  <si>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</si>
  <si>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</si>
  <si>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</si>
  <si>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</si>
  <si>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</si>
  <si>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</si>
  <si>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</si>
  <si>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</si>
  <si>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</si>
  <si>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</si>
  <si>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</si>
  <si>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</si>
  <si>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</si>
  <si>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</si>
  <si>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</si>
  <si>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</si>
  <si>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</si>
  <si>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</si>
  <si>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</si>
  <si>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</si>
  <si>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</si>
  <si>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</si>
  <si>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</si>
  <si>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</si>
  <si>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</si>
  <si>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</si>
  <si>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</si>
  <si>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</si>
  <si>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</si>
  <si>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</si>
  <si>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</si>
  <si>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</si>
  <si>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</si>
  <si>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</si>
  <si>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熊野町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</si>
  <si>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</si>
  <si>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</si>
  <si>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</si>
  <si>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</si>
  <si>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</si>
  <si>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</si>
  <si>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</si>
  <si>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</si>
  <si>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</si>
  <si>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</si>
  <si>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</si>
  <si>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財政状況の健全化を示す収益的収支比率は，66.81パーセントと対前年比1.70パーセントの低下で，依然として低い指標を推移し，一般会計からの繰入れの割合も高い状況であることから，引き続き下水道使用料の適正化について検討する必要がある。　　　　　　　　　　　　　　　　　　　　　　　④地方債の残高規模を示す企業債残高対事業規模比率の指標は平均値を下回っており，施設整備が終盤を迎えたことによる建設改良費の減少により地方債償還金が起債発行額を上回っている状況にある。ただし，今後施設の更新に要する費用が発生する見込みであるため，地方債の償還計画の見直し等により経費削減を図る必要がある。　　　　　　　　　　　　　　　　　　　　⑤⑥経営の効率性を示す経費回収率は，平均値を3.57パーセント上回っており，汚水処理原価も17.7円下回っているが，依然として使用料収入のみで賄えていない状況であり，経費回収率の向上のため，収益的収支比率と同様に継続して使用料の適正化と経費削減が必要となる。　　　　　　　　　　　　　　　　　　　　⑧施設の効率性を示す水洗化率は平均値を大きく上回っており，適正な水準を確保している。</t>
    <rPh sb="1" eb="3">
      <t>ザイセイ</t>
    </rPh>
    <rPh sb="3" eb="5">
      <t>ジョウキョウ</t>
    </rPh>
    <rPh sb="6" eb="9">
      <t>ケンゼンカ</t>
    </rPh>
    <rPh sb="10" eb="11">
      <t>シメ</t>
    </rPh>
    <rPh sb="12" eb="15">
      <t>シュウエキテキ</t>
    </rPh>
    <rPh sb="15" eb="17">
      <t>シュウシ</t>
    </rPh>
    <rPh sb="17" eb="19">
      <t>ヒリツ</t>
    </rPh>
    <rPh sb="32" eb="33">
      <t>タイ</t>
    </rPh>
    <rPh sb="33" eb="36">
      <t>ゼンネンヒ</t>
    </rPh>
    <rPh sb="46" eb="48">
      <t>テイカ</t>
    </rPh>
    <rPh sb="50" eb="52">
      <t>イゼン</t>
    </rPh>
    <rPh sb="55" eb="56">
      <t>ヒク</t>
    </rPh>
    <rPh sb="57" eb="59">
      <t>シヒョウ</t>
    </rPh>
    <rPh sb="60" eb="62">
      <t>スイイ</t>
    </rPh>
    <rPh sb="64" eb="66">
      <t>イッパン</t>
    </rPh>
    <rPh sb="66" eb="68">
      <t>カイケイ</t>
    </rPh>
    <rPh sb="71" eb="73">
      <t>クリイ</t>
    </rPh>
    <rPh sb="75" eb="77">
      <t>ワリアイ</t>
    </rPh>
    <rPh sb="78" eb="79">
      <t>タカ</t>
    </rPh>
    <rPh sb="80" eb="82">
      <t>ジョウキョウ</t>
    </rPh>
    <rPh sb="90" eb="91">
      <t>ヒ</t>
    </rPh>
    <rPh sb="92" eb="93">
      <t>ツヅ</t>
    </rPh>
    <rPh sb="94" eb="97">
      <t>ゲスイドウ</t>
    </rPh>
    <rPh sb="97" eb="100">
      <t>シヨウリョウ</t>
    </rPh>
    <rPh sb="101" eb="104">
      <t>テキセイカ</t>
    </rPh>
    <rPh sb="108" eb="110">
      <t>ケントウ</t>
    </rPh>
    <rPh sb="112" eb="114">
      <t>ヒツヨウ</t>
    </rPh>
    <rPh sb="142" eb="145">
      <t>チホウサイ</t>
    </rPh>
    <rPh sb="146" eb="148">
      <t>ザンダカ</t>
    </rPh>
    <rPh sb="148" eb="150">
      <t>キボ</t>
    </rPh>
    <rPh sb="151" eb="152">
      <t>シメ</t>
    </rPh>
    <rPh sb="153" eb="155">
      <t>キギョウ</t>
    </rPh>
    <rPh sb="155" eb="156">
      <t>サイ</t>
    </rPh>
    <rPh sb="156" eb="158">
      <t>ザンダカ</t>
    </rPh>
    <rPh sb="158" eb="159">
      <t>タイ</t>
    </rPh>
    <rPh sb="159" eb="161">
      <t>ジギョウ</t>
    </rPh>
    <rPh sb="161" eb="163">
      <t>キボ</t>
    </rPh>
    <rPh sb="163" eb="165">
      <t>ヒリツ</t>
    </rPh>
    <rPh sb="166" eb="168">
      <t>シヒョウ</t>
    </rPh>
    <rPh sb="169" eb="172">
      <t>ヘイキンチ</t>
    </rPh>
    <rPh sb="173" eb="175">
      <t>シタマワ</t>
    </rPh>
    <rPh sb="180" eb="182">
      <t>シセツ</t>
    </rPh>
    <rPh sb="182" eb="184">
      <t>セイビ</t>
    </rPh>
    <rPh sb="185" eb="187">
      <t>シュウバン</t>
    </rPh>
    <rPh sb="188" eb="189">
      <t>ムカ</t>
    </rPh>
    <rPh sb="196" eb="198">
      <t>ケンセツ</t>
    </rPh>
    <rPh sb="198" eb="200">
      <t>カイリョウ</t>
    </rPh>
    <rPh sb="200" eb="201">
      <t>ヒ</t>
    </rPh>
    <rPh sb="202" eb="204">
      <t>ゲンショウ</t>
    </rPh>
    <rPh sb="207" eb="210">
      <t>チホウサイ</t>
    </rPh>
    <rPh sb="210" eb="212">
      <t>ショウカン</t>
    </rPh>
    <rPh sb="212" eb="213">
      <t>キン</t>
    </rPh>
    <rPh sb="214" eb="216">
      <t>キサイ</t>
    </rPh>
    <rPh sb="216" eb="219">
      <t>ハッコウガク</t>
    </rPh>
    <rPh sb="220" eb="222">
      <t>ウワマワ</t>
    </rPh>
    <rPh sb="226" eb="228">
      <t>ジョウキョウ</t>
    </rPh>
    <rPh sb="236" eb="238">
      <t>コンゴ</t>
    </rPh>
    <rPh sb="238" eb="240">
      <t>シセツ</t>
    </rPh>
    <rPh sb="241" eb="243">
      <t>コウシン</t>
    </rPh>
    <rPh sb="244" eb="245">
      <t>ヨウ</t>
    </rPh>
    <rPh sb="247" eb="249">
      <t>ヒヨウ</t>
    </rPh>
    <rPh sb="250" eb="252">
      <t>ハッセイ</t>
    </rPh>
    <rPh sb="254" eb="256">
      <t>ミコ</t>
    </rPh>
    <rPh sb="263" eb="266">
      <t>チホウサイ</t>
    </rPh>
    <rPh sb="267" eb="269">
      <t>ショウカン</t>
    </rPh>
    <rPh sb="269" eb="271">
      <t>ケイカク</t>
    </rPh>
    <rPh sb="272" eb="274">
      <t>ミナオ</t>
    </rPh>
    <rPh sb="275" eb="276">
      <t>トウ</t>
    </rPh>
    <rPh sb="279" eb="281">
      <t>ケイヒ</t>
    </rPh>
    <rPh sb="281" eb="283">
      <t>サクゲン</t>
    </rPh>
    <rPh sb="284" eb="285">
      <t>ハカ</t>
    </rPh>
    <rPh sb="286" eb="288">
      <t>ヒツヨウ</t>
    </rPh>
    <rPh sb="314" eb="316">
      <t>ケイエイ</t>
    </rPh>
    <rPh sb="317" eb="320">
      <t>コウリツセイ</t>
    </rPh>
    <rPh sb="321" eb="322">
      <t>シメ</t>
    </rPh>
    <rPh sb="323" eb="325">
      <t>ケイヒ</t>
    </rPh>
    <rPh sb="325" eb="327">
      <t>カイシュウ</t>
    </rPh>
    <rPh sb="327" eb="328">
      <t>リツ</t>
    </rPh>
    <rPh sb="330" eb="333">
      <t>ヘイキンチ</t>
    </rPh>
    <rPh sb="343" eb="345">
      <t>ウワマワ</t>
    </rPh>
    <rPh sb="350" eb="352">
      <t>オスイ</t>
    </rPh>
    <rPh sb="352" eb="354">
      <t>ショリ</t>
    </rPh>
    <rPh sb="354" eb="356">
      <t>ゲンカ</t>
    </rPh>
    <rPh sb="361" eb="362">
      <t>エン</t>
    </rPh>
    <rPh sb="362" eb="364">
      <t>シタマワ</t>
    </rPh>
    <rPh sb="370" eb="372">
      <t>イゼン</t>
    </rPh>
    <rPh sb="375" eb="378">
      <t>シヨウリョウ</t>
    </rPh>
    <rPh sb="378" eb="380">
      <t>シュウニュウ</t>
    </rPh>
    <rPh sb="383" eb="384">
      <t>マカナ</t>
    </rPh>
    <rPh sb="389" eb="391">
      <t>ジョウキョウ</t>
    </rPh>
    <rPh sb="395" eb="397">
      <t>ケイヒ</t>
    </rPh>
    <rPh sb="397" eb="399">
      <t>カイシュウ</t>
    </rPh>
    <rPh sb="399" eb="400">
      <t>リツ</t>
    </rPh>
    <rPh sb="401" eb="403">
      <t>コウジョウ</t>
    </rPh>
    <rPh sb="407" eb="410">
      <t>シュウエキテキ</t>
    </rPh>
    <rPh sb="410" eb="412">
      <t>シュウシ</t>
    </rPh>
    <rPh sb="412" eb="414">
      <t>ヒリツ</t>
    </rPh>
    <rPh sb="415" eb="417">
      <t>ドウヨウ</t>
    </rPh>
    <rPh sb="418" eb="420">
      <t>ケイゾク</t>
    </rPh>
    <rPh sb="422" eb="425">
      <t>シヨウリョウ</t>
    </rPh>
    <rPh sb="426" eb="429">
      <t>テキセイカ</t>
    </rPh>
    <rPh sb="430" eb="432">
      <t>ケイヒ</t>
    </rPh>
    <rPh sb="432" eb="434">
      <t>サクゲン</t>
    </rPh>
    <rPh sb="435" eb="437">
      <t>ヒツヨウ</t>
    </rPh>
    <rPh sb="462" eb="464">
      <t>シセツ</t>
    </rPh>
    <rPh sb="465" eb="468">
      <t>コウリツセイ</t>
    </rPh>
    <rPh sb="469" eb="470">
      <t>シメ</t>
    </rPh>
    <rPh sb="471" eb="474">
      <t>スイセンカ</t>
    </rPh>
    <rPh sb="474" eb="475">
      <t>リツ</t>
    </rPh>
    <rPh sb="476" eb="479">
      <t>ヘイキンチ</t>
    </rPh>
    <rPh sb="480" eb="481">
      <t>オオ</t>
    </rPh>
    <rPh sb="483" eb="485">
      <t>ウワマワ</t>
    </rPh>
    <rPh sb="490" eb="492">
      <t>テキセイ</t>
    </rPh>
    <rPh sb="493" eb="495">
      <t>スイジュン</t>
    </rPh>
    <rPh sb="496" eb="498">
      <t>カクホ</t>
    </rPh>
    <phoneticPr fontId="4"/>
  </si>
  <si>
    <t>　昭和40年代に造成された熊野団地内の管渠が法定耐用年数を迎え，また他の整備済地区についても順次法定耐用年数を迎えることから，今後継続して老朽管の調査を実施することにより管渠の状態を把握し，計画的に更新をしていく。</t>
    <rPh sb="1" eb="3">
      <t>ショウワ</t>
    </rPh>
    <rPh sb="5" eb="7">
      <t>ネンダイ</t>
    </rPh>
    <rPh sb="8" eb="10">
      <t>ゾウセイ</t>
    </rPh>
    <rPh sb="13" eb="15">
      <t>クマノ</t>
    </rPh>
    <rPh sb="15" eb="17">
      <t>ダンチ</t>
    </rPh>
    <rPh sb="17" eb="18">
      <t>ナイ</t>
    </rPh>
    <rPh sb="19" eb="21">
      <t>カンキョ</t>
    </rPh>
    <rPh sb="22" eb="24">
      <t>ホウテイ</t>
    </rPh>
    <rPh sb="24" eb="26">
      <t>タイヨウ</t>
    </rPh>
    <rPh sb="26" eb="28">
      <t>ネンスウ</t>
    </rPh>
    <rPh sb="29" eb="30">
      <t>ムカ</t>
    </rPh>
    <rPh sb="34" eb="35">
      <t>ホカ</t>
    </rPh>
    <rPh sb="36" eb="38">
      <t>セイビ</t>
    </rPh>
    <rPh sb="38" eb="39">
      <t>スミ</t>
    </rPh>
    <rPh sb="39" eb="41">
      <t>チク</t>
    </rPh>
    <rPh sb="46" eb="48">
      <t>ジュンジ</t>
    </rPh>
    <rPh sb="48" eb="50">
      <t>ホウテイ</t>
    </rPh>
    <rPh sb="50" eb="52">
      <t>タイヨウ</t>
    </rPh>
    <rPh sb="52" eb="54">
      <t>ネンスウ</t>
    </rPh>
    <rPh sb="55" eb="56">
      <t>ムカ</t>
    </rPh>
    <rPh sb="63" eb="65">
      <t>コンゴ</t>
    </rPh>
    <rPh sb="65" eb="67">
      <t>ケイゾク</t>
    </rPh>
    <rPh sb="69" eb="71">
      <t>ロウキュウ</t>
    </rPh>
    <rPh sb="71" eb="72">
      <t>カン</t>
    </rPh>
    <rPh sb="73" eb="75">
      <t>チョウサ</t>
    </rPh>
    <rPh sb="76" eb="78">
      <t>ジッシ</t>
    </rPh>
    <rPh sb="85" eb="87">
      <t>カンキョ</t>
    </rPh>
    <rPh sb="88" eb="90">
      <t>ジョウタイ</t>
    </rPh>
    <rPh sb="91" eb="93">
      <t>ハアク</t>
    </rPh>
    <rPh sb="95" eb="98">
      <t>ケイカクテキ</t>
    </rPh>
    <rPh sb="99" eb="101">
      <t>コウシン</t>
    </rPh>
    <phoneticPr fontId="4"/>
  </si>
  <si>
    <t>　熊野町の下水道整備事業は，概ね終盤に差し掛かり，大規模な整備計画はないが，昭和40年代に整備した管渠が改築更新の時期を迎えており，計画的な調査及び改築更新を実施する必要がある。各経営指針も前年度と比べ大きな変動はないが，依然として大規模な普及拡大が見込めないことや人口減少による使用料の減収が想定されることから，収入の確保に加え，一層の経費削減が求められる。そのためにも下水道使用料の適正化について検討し，収益的収支比率や経費回収率の向上を図りつつ，地方債の償還計画の見直し等による経費削減に努めることにより，安定的かつ持続的な事業運営を図る必要がある。</t>
    <rPh sb="1" eb="3">
      <t>クマノ</t>
    </rPh>
    <rPh sb="3" eb="4">
      <t>チョウ</t>
    </rPh>
    <rPh sb="5" eb="8">
      <t>ゲスイドウ</t>
    </rPh>
    <rPh sb="8" eb="10">
      <t>セイビ</t>
    </rPh>
    <rPh sb="10" eb="12">
      <t>ジギョウ</t>
    </rPh>
    <rPh sb="14" eb="15">
      <t>オオム</t>
    </rPh>
    <rPh sb="16" eb="18">
      <t>シュウバン</t>
    </rPh>
    <rPh sb="19" eb="20">
      <t>サ</t>
    </rPh>
    <rPh sb="21" eb="22">
      <t>カ</t>
    </rPh>
    <rPh sb="25" eb="28">
      <t>ダイキボ</t>
    </rPh>
    <rPh sb="29" eb="31">
      <t>セイビ</t>
    </rPh>
    <rPh sb="31" eb="33">
      <t>ケイカク</t>
    </rPh>
    <rPh sb="38" eb="40">
      <t>ショウワ</t>
    </rPh>
    <rPh sb="42" eb="44">
      <t>ネンダイ</t>
    </rPh>
    <rPh sb="45" eb="47">
      <t>セイビ</t>
    </rPh>
    <rPh sb="49" eb="51">
      <t>カンキョ</t>
    </rPh>
    <rPh sb="52" eb="54">
      <t>カイチク</t>
    </rPh>
    <rPh sb="54" eb="56">
      <t>コウシン</t>
    </rPh>
    <rPh sb="57" eb="59">
      <t>ジキ</t>
    </rPh>
    <rPh sb="60" eb="61">
      <t>ムカ</t>
    </rPh>
    <rPh sb="66" eb="69">
      <t>ケイカクテキ</t>
    </rPh>
    <rPh sb="70" eb="72">
      <t>チョウサ</t>
    </rPh>
    <rPh sb="72" eb="73">
      <t>オヨ</t>
    </rPh>
    <rPh sb="74" eb="76">
      <t>カイチク</t>
    </rPh>
    <rPh sb="76" eb="78">
      <t>コウシン</t>
    </rPh>
    <rPh sb="79" eb="81">
      <t>ジッシ</t>
    </rPh>
    <rPh sb="83" eb="85">
      <t>ヒツヨウ</t>
    </rPh>
    <rPh sb="89" eb="90">
      <t>カク</t>
    </rPh>
    <rPh sb="90" eb="92">
      <t>ケイエイ</t>
    </rPh>
    <rPh sb="92" eb="94">
      <t>シシン</t>
    </rPh>
    <rPh sb="95" eb="98">
      <t>ゼンネンド</t>
    </rPh>
    <rPh sb="99" eb="100">
      <t>クラ</t>
    </rPh>
    <rPh sb="101" eb="102">
      <t>オオ</t>
    </rPh>
    <rPh sb="104" eb="106">
      <t>ヘンドウ</t>
    </rPh>
    <rPh sb="111" eb="113">
      <t>イゼン</t>
    </rPh>
    <rPh sb="116" eb="119">
      <t>ダイキボ</t>
    </rPh>
    <rPh sb="120" eb="122">
      <t>フキュウ</t>
    </rPh>
    <rPh sb="122" eb="124">
      <t>カクダイ</t>
    </rPh>
    <rPh sb="125" eb="127">
      <t>ミコ</t>
    </rPh>
    <rPh sb="133" eb="135">
      <t>ジンコウ</t>
    </rPh>
    <rPh sb="135" eb="137">
      <t>ゲンショウ</t>
    </rPh>
    <rPh sb="140" eb="143">
      <t>シヨウリョウ</t>
    </rPh>
    <rPh sb="144" eb="146">
      <t>ゲンシュウ</t>
    </rPh>
    <rPh sb="147" eb="149">
      <t>ソウテイ</t>
    </rPh>
    <rPh sb="157" eb="159">
      <t>シュウニュウ</t>
    </rPh>
    <rPh sb="160" eb="162">
      <t>カクホ</t>
    </rPh>
    <rPh sb="163" eb="164">
      <t>クワ</t>
    </rPh>
    <rPh sb="166" eb="168">
      <t>イッソウ</t>
    </rPh>
    <rPh sb="169" eb="171">
      <t>ケイヒ</t>
    </rPh>
    <rPh sb="171" eb="173">
      <t>サクゲン</t>
    </rPh>
    <rPh sb="174" eb="175">
      <t>モト</t>
    </rPh>
    <rPh sb="186" eb="189">
      <t>ゲスイドウ</t>
    </rPh>
    <rPh sb="189" eb="192">
      <t>シヨウリョウ</t>
    </rPh>
    <rPh sb="193" eb="196">
      <t>テキセイカ</t>
    </rPh>
    <rPh sb="200" eb="202">
      <t>ケントウ</t>
    </rPh>
    <rPh sb="204" eb="207">
      <t>シュウエキテキ</t>
    </rPh>
    <rPh sb="207" eb="209">
      <t>シュウシ</t>
    </rPh>
    <rPh sb="209" eb="211">
      <t>ヒリツ</t>
    </rPh>
    <rPh sb="212" eb="214">
      <t>ケイヒ</t>
    </rPh>
    <rPh sb="214" eb="216">
      <t>カイシュウ</t>
    </rPh>
    <rPh sb="216" eb="217">
      <t>リツ</t>
    </rPh>
    <rPh sb="218" eb="220">
      <t>コウジョウ</t>
    </rPh>
    <rPh sb="221" eb="222">
      <t>ハカ</t>
    </rPh>
    <rPh sb="226" eb="229">
      <t>チホウサイ</t>
    </rPh>
    <rPh sb="230" eb="232">
      <t>ショウカン</t>
    </rPh>
    <rPh sb="232" eb="234">
      <t>ケイカク</t>
    </rPh>
    <rPh sb="235" eb="237">
      <t>ミナオ</t>
    </rPh>
    <rPh sb="238" eb="239">
      <t>トウ</t>
    </rPh>
    <rPh sb="242" eb="244">
      <t>ケイヒ</t>
    </rPh>
    <rPh sb="244" eb="246">
      <t>サクゲン</t>
    </rPh>
    <rPh sb="247" eb="248">
      <t>ツト</t>
    </rPh>
    <rPh sb="256" eb="258">
      <t>アンテイ</t>
    </rPh>
    <rPh sb="258" eb="259">
      <t>テキ</t>
    </rPh>
    <rPh sb="261" eb="264">
      <t>ジゾクテキ</t>
    </rPh>
    <rPh sb="265" eb="267">
      <t>ジギョウ</t>
    </rPh>
    <rPh sb="267" eb="269">
      <t>ウンエイ</t>
    </rPh>
    <rPh sb="270" eb="271">
      <t>ハカ</t>
    </rPh>
    <rPh sb="272" eb="274">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</si>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</sst>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5157864"/>
        <c:axId val="9889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155157864"/>
        <c:axId val="98892720"/>
      </c:lineChart>
      <c:dateAx>
        <c:axId val="155157864"/>
        <c:scaling>
          <c:orientation val="minMax"/>
        </c:scaling>
        <c:delete val="1"/>
        <c:axPos val="b"/>
        <c:numFmt formatCode="ge" sourceLinked="1"/>
        <c:majorTickMark val="none"/>
        <c:minorTickMark val="none"/>
        <c:tickLblPos val="none"/>
        <c:crossAx val="98892720"/>
        <c:crosses val="autoZero"/>
        <c:auto val="1"/>
        <c:lblOffset val="100"/>
        <c:baseTimeUnit val="years"/>
      </c:dateAx>
      <c:valAx>
        <c:axId val="9889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157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278464"/>
        <c:axId val="156278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156278464"/>
        <c:axId val="156278856"/>
      </c:lineChart>
      <c:dateAx>
        <c:axId val="156278464"/>
        <c:scaling>
          <c:orientation val="minMax"/>
        </c:scaling>
        <c:delete val="1"/>
        <c:axPos val="b"/>
        <c:numFmt formatCode="ge" sourceLinked="1"/>
        <c:majorTickMark val="none"/>
        <c:minorTickMark val="none"/>
        <c:tickLblPos val="none"/>
        <c:crossAx val="156278856"/>
        <c:crosses val="autoZero"/>
        <c:auto val="1"/>
        <c:lblOffset val="100"/>
        <c:baseTimeUnit val="years"/>
      </c:dateAx>
      <c:valAx>
        <c:axId val="156278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7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95.97</c:v>
                </c:pt>
                <c:pt idx="1">
                  <c:v>95.97</c:v>
                </c:pt>
                <c:pt idx="2">
                  <c:v>95.97</c:v>
                </c:pt>
                <c:pt idx="3">
                  <c:v>95.98</c:v>
                </c:pt>
                <c:pt idx="4">
                  <c:v>96.61</c:v>
                </c:pt>
              </c:numCache>
            </c:numRef>
          </c:val>
        </c:ser>
        <c:dLbls>
          <c:showLegendKey val="0"/>
          <c:showVal val="0"/>
          <c:showCatName val="0"/>
          <c:showSerName val="0"/>
          <c:showPercent val="0"/>
          <c:showBubbleSize val="0"/>
        </c:dLbls>
        <c:gapWidth val="150"/>
        <c:axId val="100514264"/>
        <c:axId val="10051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100514264"/>
        <c:axId val="100513872"/>
      </c:lineChart>
      <c:dateAx>
        <c:axId val="100514264"/>
        <c:scaling>
          <c:orientation val="minMax"/>
        </c:scaling>
        <c:delete val="1"/>
        <c:axPos val="b"/>
        <c:numFmt formatCode="ge" sourceLinked="1"/>
        <c:majorTickMark val="none"/>
        <c:minorTickMark val="none"/>
        <c:tickLblPos val="none"/>
        <c:crossAx val="100513872"/>
        <c:crosses val="autoZero"/>
        <c:auto val="1"/>
        <c:lblOffset val="100"/>
        <c:baseTimeUnit val="years"/>
      </c:dateAx>
      <c:valAx>
        <c:axId val="10051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1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70.72</c:v>
                </c:pt>
                <c:pt idx="1">
                  <c:v>69.86</c:v>
                </c:pt>
                <c:pt idx="2">
                  <c:v>68.569999999999993</c:v>
                </c:pt>
                <c:pt idx="3">
                  <c:v>68.510000000000005</c:v>
                </c:pt>
                <c:pt idx="4">
                  <c:v>66.81</c:v>
                </c:pt>
              </c:numCache>
            </c:numRef>
          </c:val>
        </c:ser>
        <c:dLbls>
          <c:showLegendKey val="0"/>
          <c:showVal val="0"/>
          <c:showCatName val="0"/>
          <c:showSerName val="0"/>
          <c:showPercent val="0"/>
          <c:showBubbleSize val="0"/>
        </c:dLbls>
        <c:gapWidth val="150"/>
        <c:axId val="155104096"/>
        <c:axId val="15570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104096"/>
        <c:axId val="155707040"/>
      </c:lineChart>
      <c:dateAx>
        <c:axId val="155104096"/>
        <c:scaling>
          <c:orientation val="minMax"/>
        </c:scaling>
        <c:delete val="1"/>
        <c:axPos val="b"/>
        <c:numFmt formatCode="ge" sourceLinked="1"/>
        <c:majorTickMark val="none"/>
        <c:minorTickMark val="none"/>
        <c:tickLblPos val="none"/>
        <c:crossAx val="155707040"/>
        <c:crosses val="autoZero"/>
        <c:auto val="1"/>
        <c:lblOffset val="100"/>
        <c:baseTimeUnit val="years"/>
      </c:dateAx>
      <c:valAx>
        <c:axId val="15570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10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749712"/>
        <c:axId val="15575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749712"/>
        <c:axId val="155756240"/>
      </c:lineChart>
      <c:dateAx>
        <c:axId val="155749712"/>
        <c:scaling>
          <c:orientation val="minMax"/>
        </c:scaling>
        <c:delete val="1"/>
        <c:axPos val="b"/>
        <c:numFmt formatCode="ge" sourceLinked="1"/>
        <c:majorTickMark val="none"/>
        <c:minorTickMark val="none"/>
        <c:tickLblPos val="none"/>
        <c:crossAx val="155756240"/>
        <c:crosses val="autoZero"/>
        <c:auto val="1"/>
        <c:lblOffset val="100"/>
        <c:baseTimeUnit val="years"/>
      </c:dateAx>
      <c:valAx>
        <c:axId val="15575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74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511520"/>
        <c:axId val="100511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511520"/>
        <c:axId val="100511912"/>
      </c:lineChart>
      <c:dateAx>
        <c:axId val="100511520"/>
        <c:scaling>
          <c:orientation val="minMax"/>
        </c:scaling>
        <c:delete val="1"/>
        <c:axPos val="b"/>
        <c:numFmt formatCode="ge" sourceLinked="1"/>
        <c:majorTickMark val="none"/>
        <c:minorTickMark val="none"/>
        <c:tickLblPos val="none"/>
        <c:crossAx val="100511912"/>
        <c:crosses val="autoZero"/>
        <c:auto val="1"/>
        <c:lblOffset val="100"/>
        <c:baseTimeUnit val="years"/>
      </c:dateAx>
      <c:valAx>
        <c:axId val="100511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1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514656"/>
        <c:axId val="155892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514656"/>
        <c:axId val="155892392"/>
      </c:lineChart>
      <c:dateAx>
        <c:axId val="100514656"/>
        <c:scaling>
          <c:orientation val="minMax"/>
        </c:scaling>
        <c:delete val="1"/>
        <c:axPos val="b"/>
        <c:numFmt formatCode="ge" sourceLinked="1"/>
        <c:majorTickMark val="none"/>
        <c:minorTickMark val="none"/>
        <c:tickLblPos val="none"/>
        <c:crossAx val="155892392"/>
        <c:crosses val="autoZero"/>
        <c:auto val="1"/>
        <c:lblOffset val="100"/>
        <c:baseTimeUnit val="years"/>
      </c:dateAx>
      <c:valAx>
        <c:axId val="155892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1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894352"/>
        <c:axId val="155894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894352"/>
        <c:axId val="155894744"/>
      </c:lineChart>
      <c:dateAx>
        <c:axId val="155894352"/>
        <c:scaling>
          <c:orientation val="minMax"/>
        </c:scaling>
        <c:delete val="1"/>
        <c:axPos val="b"/>
        <c:numFmt formatCode="ge" sourceLinked="1"/>
        <c:majorTickMark val="none"/>
        <c:minorTickMark val="none"/>
        <c:tickLblPos val="none"/>
        <c:crossAx val="155894744"/>
        <c:crosses val="autoZero"/>
        <c:auto val="1"/>
        <c:lblOffset val="100"/>
        <c:baseTimeUnit val="years"/>
      </c:dateAx>
      <c:valAx>
        <c:axId val="15589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89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1117.0899999999999</c:v>
                </c:pt>
                <c:pt idx="1">
                  <c:v>1061.77</c:v>
                </c:pt>
                <c:pt idx="2">
                  <c:v>978.71</c:v>
                </c:pt>
                <c:pt idx="3">
                  <c:v>953.79</c:v>
                </c:pt>
                <c:pt idx="4">
                  <c:v>1019.07</c:v>
                </c:pt>
              </c:numCache>
            </c:numRef>
          </c:val>
        </c:ser>
        <c:dLbls>
          <c:showLegendKey val="0"/>
          <c:showVal val="0"/>
          <c:showCatName val="0"/>
          <c:showSerName val="0"/>
          <c:showPercent val="0"/>
          <c:showBubbleSize val="0"/>
        </c:dLbls>
        <c:gapWidth val="150"/>
        <c:axId val="155895920"/>
        <c:axId val="156177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155895920"/>
        <c:axId val="156177336"/>
      </c:lineChart>
      <c:dateAx>
        <c:axId val="155895920"/>
        <c:scaling>
          <c:orientation val="minMax"/>
        </c:scaling>
        <c:delete val="1"/>
        <c:axPos val="b"/>
        <c:numFmt formatCode="ge" sourceLinked="1"/>
        <c:majorTickMark val="none"/>
        <c:minorTickMark val="none"/>
        <c:tickLblPos val="none"/>
        <c:crossAx val="156177336"/>
        <c:crosses val="autoZero"/>
        <c:auto val="1"/>
        <c:lblOffset val="100"/>
        <c:baseTimeUnit val="years"/>
      </c:dateAx>
      <c:valAx>
        <c:axId val="156177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89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77.14</c:v>
                </c:pt>
                <c:pt idx="1">
                  <c:v>75.180000000000007</c:v>
                </c:pt>
                <c:pt idx="2">
                  <c:v>76.5</c:v>
                </c:pt>
                <c:pt idx="3">
                  <c:v>80.3</c:v>
                </c:pt>
                <c:pt idx="4">
                  <c:v>79.11</c:v>
                </c:pt>
              </c:numCache>
            </c:numRef>
          </c:val>
        </c:ser>
        <c:dLbls>
          <c:showLegendKey val="0"/>
          <c:showVal val="0"/>
          <c:showCatName val="0"/>
          <c:showSerName val="0"/>
          <c:showPercent val="0"/>
          <c:showBubbleSize val="0"/>
        </c:dLbls>
        <c:gapWidth val="150"/>
        <c:axId val="155893568"/>
        <c:axId val="15617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155893568"/>
        <c:axId val="156178512"/>
      </c:lineChart>
      <c:dateAx>
        <c:axId val="155893568"/>
        <c:scaling>
          <c:orientation val="minMax"/>
        </c:scaling>
        <c:delete val="1"/>
        <c:axPos val="b"/>
        <c:numFmt formatCode="ge" sourceLinked="1"/>
        <c:majorTickMark val="none"/>
        <c:minorTickMark val="none"/>
        <c:tickLblPos val="none"/>
        <c:crossAx val="156178512"/>
        <c:crosses val="autoZero"/>
        <c:auto val="1"/>
        <c:lblOffset val="100"/>
        <c:baseTimeUnit val="years"/>
      </c:dateAx>
      <c:valAx>
        <c:axId val="15617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89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188.97</c:v>
                </c:pt>
                <c:pt idx="1">
                  <c:v>195.64</c:v>
                </c:pt>
                <c:pt idx="2">
                  <c:v>196.04</c:v>
                </c:pt>
                <c:pt idx="3">
                  <c:v>187.41</c:v>
                </c:pt>
                <c:pt idx="4">
                  <c:v>190.22</c:v>
                </c:pt>
              </c:numCache>
            </c:numRef>
          </c:val>
        </c:ser>
        <c:dLbls>
          <c:showLegendKey val="0"/>
          <c:showVal val="0"/>
          <c:showCatName val="0"/>
          <c:showSerName val="0"/>
          <c:showPercent val="0"/>
          <c:showBubbleSize val="0"/>
        </c:dLbls>
        <c:gapWidth val="150"/>
        <c:axId val="156179688"/>
        <c:axId val="15618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156179688"/>
        <c:axId val="156180080"/>
      </c:lineChart>
      <c:dateAx>
        <c:axId val="156179688"/>
        <c:scaling>
          <c:orientation val="minMax"/>
        </c:scaling>
        <c:delete val="1"/>
        <c:axPos val="b"/>
        <c:numFmt formatCode="ge" sourceLinked="1"/>
        <c:majorTickMark val="none"/>
        <c:minorTickMark val="none"/>
        <c:tickLblPos val="none"/>
        <c:crossAx val="156180080"/>
        <c:crosses val="autoZero"/>
        <c:auto val="1"/>
        <c:lblOffset val="100"/>
        <c:baseTimeUnit val="years"/>
      </c:dateAx>
      <c:valAx>
        <c:axId val="15618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17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Normal="100" zoomScaleSheetLayoutView="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広島県　熊野町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123</v>
      </c>
      <c r="AE8" s="49"/>
      <c r="AF8" s="49"/>
      <c r="AG8" s="49"/>
      <c r="AH8" s="49"/>
      <c r="AI8" s="49"/>
      <c r="AJ8" s="49"/>
      <c r="AK8" s="4"/>
      <c r="AL8" s="50">
        <f>データ!S6</f>
        <v>24437</v>
      </c>
      <c r="AM8" s="50"/>
      <c r="AN8" s="50"/>
      <c r="AO8" s="50"/>
      <c r="AP8" s="50"/>
      <c r="AQ8" s="50"/>
      <c r="AR8" s="50"/>
      <c r="AS8" s="50"/>
      <c r="AT8" s="45">
        <f>データ!T6</f>
        <v>33.76</v>
      </c>
      <c r="AU8" s="45"/>
      <c r="AV8" s="45"/>
      <c r="AW8" s="45"/>
      <c r="AX8" s="45"/>
      <c r="AY8" s="45"/>
      <c r="AZ8" s="45"/>
      <c r="BA8" s="45"/>
      <c r="BB8" s="45">
        <f>データ!U6</f>
        <v>723.84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90.46</v>
      </c>
      <c r="Q10" s="45"/>
      <c r="R10" s="45"/>
      <c r="S10" s="45"/>
      <c r="T10" s="45"/>
      <c r="U10" s="45"/>
      <c r="V10" s="45"/>
      <c r="W10" s="45">
        <f>データ!Q6</f>
        <v>92.5</v>
      </c>
      <c r="X10" s="45"/>
      <c r="Y10" s="45"/>
      <c r="Z10" s="45"/>
      <c r="AA10" s="45"/>
      <c r="AB10" s="45"/>
      <c r="AC10" s="45"/>
      <c r="AD10" s="50">
        <f>データ!R6</f>
        <v>2700</v>
      </c>
      <c r="AE10" s="50"/>
      <c r="AF10" s="50"/>
      <c r="AG10" s="50"/>
      <c r="AH10" s="50"/>
      <c r="AI10" s="50"/>
      <c r="AJ10" s="50"/>
      <c r="AK10" s="2"/>
      <c r="AL10" s="50">
        <f>データ!V6</f>
        <v>22016</v>
      </c>
      <c r="AM10" s="50"/>
      <c r="AN10" s="50"/>
      <c r="AO10" s="50"/>
      <c r="AP10" s="50"/>
      <c r="AQ10" s="50"/>
      <c r="AR10" s="50"/>
      <c r="AS10" s="50"/>
      <c r="AT10" s="45">
        <f>データ!W6</f>
        <v>4.72</v>
      </c>
      <c r="AU10" s="45"/>
      <c r="AV10" s="45"/>
      <c r="AW10" s="45"/>
      <c r="AX10" s="45"/>
      <c r="AY10" s="45"/>
      <c r="AZ10" s="45"/>
      <c r="BA10" s="45"/>
      <c r="BB10" s="45">
        <f>データ!X6</f>
        <v>4664.41</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120</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5" s="36" customFormat="1">
      <c r="A6" s="28" t="s">
        <v>107</v>
      </c>
      <c r="B6" s="33">
        <f>B7</f>
        <v>2016</v>
      </c>
      <c r="C6" s="33">
        <f t="shared" ref="C6:X6" si="3">C7</f>
        <v>343072</v>
      </c>
      <c r="D6" s="33">
        <f t="shared" si="3"/>
        <v>47</v>
      </c>
      <c r="E6" s="33">
        <f t="shared" si="3"/>
        <v>17</v>
      </c>
      <c r="F6" s="33">
        <f t="shared" si="3"/>
        <v>1</v>
      </c>
      <c r="G6" s="33">
        <f t="shared" si="3"/>
        <v>0</v>
      </c>
      <c r="H6" s="33" t="str">
        <f t="shared" si="3"/>
        <v>広島県　熊野町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90.46</v>
      </c>
      <c r="Q6" s="34">
        <f t="shared" si="3"/>
        <v>92.5</v>
      </c>
      <c r="R6" s="34">
        <f t="shared" si="3"/>
        <v>2700</v>
      </c>
      <c r="S6" s="34">
        <f t="shared" si="3"/>
        <v>24437</v>
      </c>
      <c r="T6" s="34">
        <f t="shared" si="3"/>
        <v>33.76</v>
      </c>
      <c r="U6" s="34">
        <f t="shared" si="3"/>
        <v>723.84</v>
      </c>
      <c r="V6" s="34">
        <f t="shared" si="3"/>
        <v>22016</v>
      </c>
      <c r="W6" s="34">
        <f t="shared" si="3"/>
        <v>4.72</v>
      </c>
      <c r="X6" s="34">
        <f t="shared" si="3"/>
        <v>4664.41</v>
      </c>
      <c r="Y6" s="35">
        <f>IF(Y7="",NA(),Y7)</f>
        <v>70.72</v>
      </c>
      <c r="Z6" s="35">
        <f t="shared" ref="Z6:AH6" si="4">IF(Z7="",NA(),Z7)</f>
        <v>69.86</v>
      </c>
      <c r="AA6" s="35">
        <f t="shared" si="4"/>
        <v>68.569999999999993</v>
      </c>
      <c r="AB6" s="35">
        <f t="shared" si="4"/>
        <v>68.510000000000005</v>
      </c>
      <c r="AC6" s="35">
        <f t="shared" si="4"/>
        <v>66.81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1117.0899999999999</v>
      </c>
      <c r="BG6" s="35">
        <f t="shared" ref="BG6:BO6" si="7">IF(BG7="",NA(),BG7)</f>
        <v>1061.77</v>
      </c>
      <c r="BH6" s="35">
        <f t="shared" si="7"/>
        <v>978.71</v>
      </c>
      <c r="BI6" s="35">
        <f t="shared" si="7"/>
        <v>953.79</v>
      </c>
      <c r="BJ6" s="35">
        <f t="shared" si="7"/>
        <v>1019.07</v>
      </c>
      <c r="BK6" s="35">
        <f t="shared" si="7"/>
        <v>1273.52</v>
      </c>
      <c r="BL6" s="35">
        <f t="shared" si="7"/>
        <v>1209.95</v>
      </c>
      <c r="BM6" s="35">
        <f t="shared" si="7"/>
        <v>1136.5</v>
      </c>
      <c r="BN6" s="35">
        <f t="shared" si="7"/>
        <v>1118.56</v>
      </c>
      <c r="BO6" s="35">
        <f t="shared" si="7"/>
        <v>1111.31</v>
      </c>
      <c r="BP6" s="34" t="str">
        <f>IF(BP7="","",IF(BP7="-","【-】","【"&amp;SUBSTITUTE(TEXT(BP7,"#,##0.00"),"-","△")&amp;"】"))</f>
        <v>【728.30】</v>
      </c>
      <c r="BQ6" s="35">
        <f>IF(BQ7="",NA(),BQ7)</f>
        <v>77.14</v>
      </c>
      <c r="BR6" s="35">
        <f t="shared" ref="BR6:BZ6" si="8">IF(BR7="",NA(),BR7)</f>
        <v>75.180000000000007</v>
      </c>
      <c r="BS6" s="35">
        <f t="shared" si="8"/>
        <v>76.5</v>
      </c>
      <c r="BT6" s="35">
        <f t="shared" si="8"/>
        <v>80.3</v>
      </c>
      <c r="BU6" s="35">
        <f t="shared" si="8"/>
        <v>79.11</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188.97</v>
      </c>
      <c r="CC6" s="35">
        <f t="shared" ref="CC6:CK6" si="9">IF(CC7="",NA(),CC7)</f>
        <v>195.64</v>
      </c>
      <c r="CD6" s="35">
        <f t="shared" si="9"/>
        <v>196.04</v>
      </c>
      <c r="CE6" s="35">
        <f t="shared" si="9"/>
        <v>187.41</v>
      </c>
      <c r="CF6" s="35">
        <f t="shared" si="9"/>
        <v>190.22</v>
      </c>
      <c r="CG6" s="35">
        <f t="shared" si="9"/>
        <v>224.94</v>
      </c>
      <c r="CH6" s="35">
        <f t="shared" si="9"/>
        <v>220.67</v>
      </c>
      <c r="CI6" s="35">
        <f t="shared" si="9"/>
        <v>217.82</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55.81</v>
      </c>
      <c r="CT6" s="35">
        <f t="shared" si="10"/>
        <v>54.44</v>
      </c>
      <c r="CU6" s="35">
        <f t="shared" si="10"/>
        <v>54.67</v>
      </c>
      <c r="CV6" s="35">
        <f t="shared" si="10"/>
        <v>53.51</v>
      </c>
      <c r="CW6" s="34" t="str">
        <f>IF(CW7="","",IF(CW7="-","【-】","【"&amp;SUBSTITUTE(TEXT(CW7,"#,##0.00"),"-","△")&amp;"】"))</f>
        <v>【60.09】</v>
      </c>
      <c r="CX6" s="35">
        <f>IF(CX7="",NA(),CX7)</f>
        <v>95.97</v>
      </c>
      <c r="CY6" s="35">
        <f t="shared" ref="CY6:DG6" si="11">IF(CY7="",NA(),CY7)</f>
        <v>95.97</v>
      </c>
      <c r="CZ6" s="35">
        <f t="shared" si="11"/>
        <v>95.97</v>
      </c>
      <c r="DA6" s="35">
        <f t="shared" si="11"/>
        <v>95.98</v>
      </c>
      <c r="DB6" s="35">
        <f t="shared" si="11"/>
        <v>96.61</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c r="A7" s="28"/>
      <c r="B7" s="37">
        <v>2016</v>
      </c>
      <c r="C7" s="37">
        <v>343072</v>
      </c>
      <c r="D7" s="37">
        <v>47</v>
      </c>
      <c r="E7" s="37">
        <v>17</v>
      </c>
      <c r="F7" s="37">
        <v>1</v>
      </c>
      <c r="G7" s="37">
        <v>0</v>
      </c>
      <c r="H7" s="37" t="s">
        <v>108</v>
      </c>
      <c r="I7" s="37" t="s">
        <v>109</v>
      </c>
      <c r="J7" s="37" t="s">
        <v>110</v>
      </c>
      <c r="K7" s="37" t="s">
        <v>111</v>
      </c>
      <c r="L7" s="37" t="s">
        <v>112</v>
      </c>
      <c r="M7" s="37"/>
      <c r="N7" s="38" t="s">
        <v>113</v>
      </c>
      <c r="O7" s="38" t="s">
        <v>114</v>
      </c>
      <c r="P7" s="38">
        <v>90.46</v>
      </c>
      <c r="Q7" s="38">
        <v>92.5</v>
      </c>
      <c r="R7" s="38">
        <v>2700</v>
      </c>
      <c r="S7" s="38">
        <v>24437</v>
      </c>
      <c r="T7" s="38">
        <v>33.76</v>
      </c>
      <c r="U7" s="38">
        <v>723.84</v>
      </c>
      <c r="V7" s="38">
        <v>22016</v>
      </c>
      <c r="W7" s="38">
        <v>4.72</v>
      </c>
      <c r="X7" s="38">
        <v>4664.41</v>
      </c>
      <c r="Y7" s="38">
        <v>70.72</v>
      </c>
      <c r="Z7" s="38">
        <v>69.86</v>
      </c>
      <c r="AA7" s="38">
        <v>68.569999999999993</v>
      </c>
      <c r="AB7" s="38">
        <v>68.510000000000005</v>
      </c>
      <c r="AC7" s="38">
        <v>66.81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1117.0899999999999</v>
      </c>
      <c r="BG7" s="38">
        <v>1061.77</v>
      </c>
      <c r="BH7" s="38">
        <v>978.71</v>
      </c>
      <c r="BI7" s="38">
        <v>953.79</v>
      </c>
      <c r="BJ7" s="38">
        <v>1019.07</v>
      </c>
      <c r="BK7" s="38">
        <v>1273.52</v>
      </c>
      <c r="BL7" s="38">
        <v>1209.95</v>
      </c>
      <c r="BM7" s="38">
        <v>1136.5</v>
      </c>
      <c r="BN7" s="38">
        <v>1118.56</v>
      </c>
      <c r="BO7" s="38">
        <v>1111.31</v>
      </c>
      <c r="BP7" s="38">
        <v>728.3</v>
      </c>
      <c r="BQ7" s="38">
        <v>77.14</v>
      </c>
      <c r="BR7" s="38">
        <v>75.180000000000007</v>
      </c>
      <c r="BS7" s="38">
        <v>76.5</v>
      </c>
      <c r="BT7" s="38">
        <v>80.3</v>
      </c>
      <c r="BU7" s="38">
        <v>79.11</v>
      </c>
      <c r="BV7" s="38">
        <v>67.849999999999994</v>
      </c>
      <c r="BW7" s="38">
        <v>69.48</v>
      </c>
      <c r="BX7" s="38">
        <v>71.650000000000006</v>
      </c>
      <c r="BY7" s="38">
        <v>72.33</v>
      </c>
      <c r="BZ7" s="38">
        <v>75.540000000000006</v>
      </c>
      <c r="CA7" s="38">
        <v>100.04</v>
      </c>
      <c r="CB7" s="38">
        <v>188.97</v>
      </c>
      <c r="CC7" s="38">
        <v>195.64</v>
      </c>
      <c r="CD7" s="38">
        <v>196.04</v>
      </c>
      <c r="CE7" s="38">
        <v>187.41</v>
      </c>
      <c r="CF7" s="38">
        <v>190.22</v>
      </c>
      <c r="CG7" s="38">
        <v>224.94</v>
      </c>
      <c r="CH7" s="38">
        <v>220.67</v>
      </c>
      <c r="CI7" s="38">
        <v>217.82</v>
      </c>
      <c r="CJ7" s="38">
        <v>215.28</v>
      </c>
      <c r="CK7" s="38">
        <v>207.96</v>
      </c>
      <c r="CL7" s="38">
        <v>137.82</v>
      </c>
      <c r="CM7" s="38" t="s">
        <v>113</v>
      </c>
      <c r="CN7" s="38" t="s">
        <v>113</v>
      </c>
      <c r="CO7" s="38" t="s">
        <v>113</v>
      </c>
      <c r="CP7" s="38" t="s">
        <v>113</v>
      </c>
      <c r="CQ7" s="38" t="s">
        <v>113</v>
      </c>
      <c r="CR7" s="38">
        <v>55.41</v>
      </c>
      <c r="CS7" s="38">
        <v>55.81</v>
      </c>
      <c r="CT7" s="38">
        <v>54.44</v>
      </c>
      <c r="CU7" s="38">
        <v>54.67</v>
      </c>
      <c r="CV7" s="38">
        <v>53.51</v>
      </c>
      <c r="CW7" s="38">
        <v>60.09</v>
      </c>
      <c r="CX7" s="38">
        <v>95.97</v>
      </c>
      <c r="CY7" s="38">
        <v>95.97</v>
      </c>
      <c r="CZ7" s="38">
        <v>95.97</v>
      </c>
      <c r="DA7" s="38">
        <v>95.98</v>
      </c>
      <c r="DB7" s="38">
        <v>96.61</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2018-01-29T06:50:22Z</cp:lastPrinted>
  <dcterms:created xsi:type="dcterms:W3CDTF">2017-12-25T02:11:55Z</dcterms:created>
  <dcterms:modified xsi:type="dcterms:W3CDTF">2018-02-26T03:45:41Z</dcterms:modified>
  <cp:category/>
</cp:coreProperties>
</file>